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32760" windowWidth="9615" windowHeight="8760" tabRatio="814"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1">'ダム事業'!$A$1:$E$10</definedName>
    <definedName name="_xlnm.Print_Area" localSheetId="0">'河川事業'!$A$1:$E$23</definedName>
    <definedName name="_xlnm.Print_Area" localSheetId="4">'海岸事業'!$A$1:$E$7</definedName>
    <definedName name="_xlnm.Print_Area" localSheetId="2">'砂防事業'!$A$1:$E$13</definedName>
    <definedName name="_xlnm.Print_Area" localSheetId="3">'地すべり対策事業'!$A$1:$E$10</definedName>
  </definedNames>
  <calcPr fullCalcOnLoad="1"/>
</workbook>
</file>

<file path=xl/sharedStrings.xml><?xml version="1.0" encoding="utf-8"?>
<sst xmlns="http://schemas.openxmlformats.org/spreadsheetml/2006/main" count="138" uniqueCount="104">
  <si>
    <t>【地すべり対策事業】</t>
  </si>
  <si>
    <t>【ダム事業】</t>
  </si>
  <si>
    <t>備　　考</t>
  </si>
  <si>
    <t>実　　　施
都道府県名</t>
  </si>
  <si>
    <t>事 業 名</t>
  </si>
  <si>
    <t>【河川事業】</t>
  </si>
  <si>
    <t>新潟県</t>
  </si>
  <si>
    <t>当該年度
事 業 費
（百万円）</t>
  </si>
  <si>
    <t>事業内容</t>
  </si>
  <si>
    <t>【砂防事業】</t>
  </si>
  <si>
    <t>福島県</t>
  </si>
  <si>
    <t>【海岸事業】</t>
  </si>
  <si>
    <t>新潟県
福島県</t>
  </si>
  <si>
    <t>石川県</t>
  </si>
  <si>
    <t>下新川海岸直轄海岸保全施設整備事業</t>
  </si>
  <si>
    <t>長野県</t>
  </si>
  <si>
    <t>新潟県</t>
  </si>
  <si>
    <t>長野県</t>
  </si>
  <si>
    <t>富山県</t>
  </si>
  <si>
    <t>石川県</t>
  </si>
  <si>
    <t>富山県</t>
  </si>
  <si>
    <t>新潟県</t>
  </si>
  <si>
    <t>阿賀野川直轄河川改修事業</t>
  </si>
  <si>
    <t>信濃川総合水系環境整備事業</t>
  </si>
  <si>
    <t>富山県</t>
  </si>
  <si>
    <t>富山県</t>
  </si>
  <si>
    <t>黒部川総合水系環境整備事業</t>
  </si>
  <si>
    <t>常願寺川直轄河川改修事業</t>
  </si>
  <si>
    <t>荒川直轄河川改修事業</t>
  </si>
  <si>
    <t>阿賀川直轄河川改修事業</t>
  </si>
  <si>
    <t>千曲川直轄河川改修事業</t>
  </si>
  <si>
    <t>信濃川直轄河川改修事業</t>
  </si>
  <si>
    <t>信濃川直轄河川改修事業
（大河津分水路）</t>
  </si>
  <si>
    <t>信濃川下流直轄河川改修事業</t>
  </si>
  <si>
    <t>関川直轄河川改修事業</t>
  </si>
  <si>
    <t>手取川水系直轄砂防事業</t>
  </si>
  <si>
    <t>姫川直轄河川改修事業</t>
  </si>
  <si>
    <t>阿賀野川総合水系環境整備事業</t>
  </si>
  <si>
    <t>黒部川直轄河川改修事業</t>
  </si>
  <si>
    <t>神通川直轄河川改修事業</t>
  </si>
  <si>
    <t>庄川直轄河川改修事業</t>
  </si>
  <si>
    <t>小矢部川直轄河川改修事業</t>
  </si>
  <si>
    <t>手取川直轄河川改修事業</t>
  </si>
  <si>
    <t>梯川直轄河川改修事業</t>
  </si>
  <si>
    <t>石川海岸直轄海岸保全施設整備事業</t>
  </si>
  <si>
    <t>新潟県
長野県</t>
  </si>
  <si>
    <t>石川県</t>
  </si>
  <si>
    <t>飯豊山系直轄砂防事業</t>
  </si>
  <si>
    <t>信濃川上流水系直轄砂防事業</t>
  </si>
  <si>
    <t>荒川総合水系環境整備事業</t>
  </si>
  <si>
    <t>神通川総合水系環境整備事業</t>
  </si>
  <si>
    <t>常願寺川水系直轄砂防事業</t>
  </si>
  <si>
    <t>姫川水系直轄砂防事業</t>
  </si>
  <si>
    <t>利賀ダム建設事業</t>
  </si>
  <si>
    <t>大町ダム等再編事業</t>
  </si>
  <si>
    <t>石川県</t>
  </si>
  <si>
    <t>黒部川水系直轄砂防事業</t>
  </si>
  <si>
    <t>信濃川下流水系直轄砂防事業</t>
  </si>
  <si>
    <t>神通川水系直轄砂防事業</t>
  </si>
  <si>
    <t>甚之助谷地区直轄地すべり対策事業</t>
  </si>
  <si>
    <t>滝坂地区直轄地すべり対策事業</t>
  </si>
  <si>
    <t>新潟海岸直轄海岸保全施設整備事業</t>
  </si>
  <si>
    <t>金衛町工区　ヘッドランド　等</t>
  </si>
  <si>
    <t>山形県
新潟県</t>
  </si>
  <si>
    <t>海老江地区　河道掘削V=9千m3　等</t>
  </si>
  <si>
    <t>土砂搬出施設及びダムコン詳細設計、用地測量　等</t>
  </si>
  <si>
    <t>長野県</t>
  </si>
  <si>
    <t>網掛地区　河道掘削　9,000m3
丸子地区　河川管理用道路　100m、高水敷整正　2,000m2　等
須坂地区　親水護岸　1箇所、河川管理用道路　700m　等</t>
  </si>
  <si>
    <t>梓川本川上流床固群（令和7年度完成予定）
八右衛門沢上流床固工群（令和8年度完成予定）
上千丈沢床固工群
釜ヶ渕砂防堰堤渓岸改築（令和8年度完成予定）
島々谷第6号砂防堰堤（令和7年度完成予定）
波田黒川下流第2号砂防堰堤（令和5年度完成予定）
平砂防堰堤改築（令和7年度完成予定）
高瀬川流域砂防設備改築（令和4年度完成予定）
篭川第3号下流砂防堰堤（令和4年度完成予定）
篭川第1号下流砂防堰堤
寄沢砂防堰堤改築（令和4年度完成予定）
日向山床固工群（令和8年度完成予定）
鹿島川流域砂防設備改築（令和6年度完成予定）
丸山砂防堰堤改築（Ⅱ期）（令和5年度完成予定）
鹿島川下流床固工群改築
大冷上流砂防堰堤
大川沢第1号砂防堰堤改築（令和5年度完成予定）
境川渓流保全工（Ⅱ期）（令和6年度完成予定）
梓川砂防設備改築（令和3年度完成予定）
湯川流域砂防設備改築（令和8年度完成予定）
湯川上流砂防堰堤群
焼岳砂防設備改築
梓川流域砂防設備改築
奈川流域砂防堰堤群
金原地区法面対策（令和5年度完成予定）
砂防設備設計、用地取得A=1.7ha　等</t>
  </si>
  <si>
    <t>荒俣地区・芦崎地区　河道掘削V=6千m3
下立地区　侵食対策1式　等</t>
  </si>
  <si>
    <t>長沼地区　河川防災ステーション整備（用地A=2.0ha、補償1式、埋蔵文化財調査1式）　
屋島地区　築堤L=900m
福島地区　築堤L=15m
下生野地区　用地A=0.5ha　等</t>
  </si>
  <si>
    <t>秋葉区小須戸地区・南区戸石地区　橋梁下部工1式、地盤改良1式、用地A=0.4ha　等</t>
  </si>
  <si>
    <t>岩木地区　侵食対策L=40m（令和5年度完成予定）　等</t>
  </si>
  <si>
    <t>利田地区　侵食対策L=60m（令和3年度完成予定）　等</t>
  </si>
  <si>
    <t>安野屋地区　築堤L=200m、護岸L=200m（令和5年度完成予定）
成子地区　侵食対策L=400m（令和5年度完成予定）　等</t>
  </si>
  <si>
    <t>大門地区　侵食対策L=50m
上高岡地区　侵食対策L=50m
太田地区　侵食対策L=60m（令和4年度完成予定）　等</t>
  </si>
  <si>
    <t>長江地区　浸透対策L=200m　等</t>
  </si>
  <si>
    <t>転流工工事、工事用道路工事　等</t>
  </si>
  <si>
    <t>新湯砂防堰堤群
滝谷砂防堰堤群（令和6年度完成予定）
湯川上流砂防堰堤群（令和6年度完成予定）
兎谷砂防堰堤群（Ⅱ期）（令和4年度完成予定）
金山谷砂防堰堤群
有峰下流左岸山腹工（令和3年度完成予定）
有峰地区渓岸対策（令和5年度完成予定）
多枝原谷下流砂防堰堤群（令和5年度完成予定）
真川上流砂防堰堤群（令和5年度完成予定）
真川第3号砂防堰堤（令和8年度完成予定）
常願寺川中流域砂防堰堤改築
サブ谷砂防堰堤改築
常願寺川中流域斜面対策（令和5年度完成予定）
桑谷上流砂防堰堤（令和7年度完成予定）
天鳥下流砂防堰堤
中小屋砂防堰堤（令和5年度完成予定）
称名川流域砂防設備改築（令和5年度完成予定）
砂防設備設計、軌道維持関連、用地取得A=3.59ha　等</t>
  </si>
  <si>
    <t>富山県</t>
  </si>
  <si>
    <t>黒薙川砂防堰堤群
小黒部谷第2号砂防堰堤
祖母谷砂防堰堤群改築（令和7年度完成予定）
砂防設備設計　等</t>
  </si>
  <si>
    <t>第３工区　副離岸堤
第３工区　離岸堤改良　等</t>
  </si>
  <si>
    <t>西川・熊田川合流点処理　用地A=0.2ha
三ツ口地区　侵食対策L=90m（令和5年度完成予定）　等</t>
  </si>
  <si>
    <t>白江町地区　附帯工事1式、補償1式（令和5年度完成予定）
能美地区　築堤L=60m、護岸L=60m（令和5年度完成予定）
佐々木地区　河道掘削V=8.0千m3、用地A=0.1ha、補償1式
国府地区　築堤L=140m、旧堤撤去1式　等</t>
  </si>
  <si>
    <t>手取川水系砂防堰堤補強（令和5年度完成予定）
柳谷中流砂防堰堤群（令和3年度完成予定）
甚之助谷上流砂防堰堤群改築
赤岩砂防堰堤群改築（令和7年度完成予定）
中ノ川砂防堰堤群改築
尾添川第1号砂防堰堤
尾添川第3号砂防堰堤
中山小谷砂防堰堤（令和4年度完成予定）
砂防設備設計、用地取得A=0.1ha　等</t>
  </si>
  <si>
    <t>長井地区　侵食対策L=60m
下遠田地区　浸透対策L=180m（令和4年度完成予定）　等</t>
  </si>
  <si>
    <t>長岡地区　河川防災ステーション整備（基盤整備）1式　等</t>
  </si>
  <si>
    <t>蔵岡地区　侵食対策L=30m
下里地区　橋梁部分架替1式、支障移転1式（令和4年度完成予定）
草水地区　用地A=0.5ha　等</t>
  </si>
  <si>
    <t>大河津分水路　河道掘削V=107千m3、床固改築1式、橋梁架替1式、取付道路1式（令和14年度完成予定）　等</t>
  </si>
  <si>
    <t>放水路調査検討1式　等</t>
  </si>
  <si>
    <t>魚野川下流床固工群（令和6年度完成予定）
松川入川渓流保全工（令和5年度完成予定）
檜ノ又谷砂防堰堤
大源太川第1号砂防堰堤改築（令和6年度完成予定）
居頭沢砂防堰堤（令和6年度完成予定）
登川床固工群（令和5年度完成予定）
丸ノ沢砂防堰堤群（令和8年度完成予定）
登川流域砂防堰堤改築（令和6年度完成予定）
姥沢川第3号砂防堰堤（令和5年度完成予定）
高棚川砂防堰堤群
三国川中流域土砂災害対策
水無川流域砂防堰堤改築（令和4年度完成予定）
芋川流域砂防設備改築
松葉川砂防堰堤
小高砂防堰堤
岩ノ沢川砂防堰堤
破間川流域砂防堰堤改築（令和7年度完成予定）
市ノ沢砂防堰堤群（令和8年度完成予定）
赤坂沢砂防堰堤（令和3年度完成予定）
柳笠沢砂防堰堤
浅貝川渓流保全工（令和8年度完成予定）
浅貝第1号砂防堰堤（令和3年度完成予定）
三俣渓流保全工
三俣砂防堰堤群
清津川流域砂防堰堤改築（令和7年度完成予定）
清津峡渓流保全工
釜川上流第3号砂防堰堤（令和8年度完成予定）
中津川床固工群（令和7年度完成予定）
石黒川砂防堰堤群（令和5年度完成予定）
中津川流域砂防堰堤改築（令和7年度完成予定）
中津川上流域砂防堰堤改築（令和6年度完成予定）
中津川上流砂防堰堤群
秋山郷床固工群（令和6年度完成予定）
砂防設備設計、用地取得A=2.46ha　等</t>
  </si>
  <si>
    <t>上関地区　掘削工　4,000m3（令和7年度完成予定）</t>
  </si>
  <si>
    <t>水ヶ曽根地区 河床掘削　9,900m3（令和8年度完成予定）
佐野目地区　緩傾斜護岸　630m2、高水敷整正　3,500m2（令和8年度完成予定）</t>
  </si>
  <si>
    <t>排水トンネル工　等</t>
  </si>
  <si>
    <t>小松工区　人工リーフ
片山津工区　養浜工　等</t>
  </si>
  <si>
    <t>若栗･小摺戸地区　礫河原再生　7,900m2</t>
  </si>
  <si>
    <t>八尾町井田地区　淵の形成　1箇所</t>
  </si>
  <si>
    <t>杉立沢土砂流出対策
荒川上流砂防堰堤改築
小川沢砂防堰堤（令和6年度完成予定）
大滝川砂防堰堤群
梅花皮沢第5号砂防堰堤
滝谷沢砂防堰堤群
横山沢上流砂防堰堤（令和4年度完成予定）
中中山沢砂防堰堤（令和6年度完成予定）
加治川砂防施設改築（令和5年度完成予定）
藤沢川第3号砂防堰堤（令和8年度完成予定）
荒川下流土砂・流木対策砂防堰堤改築（令和7年度完成予定）
馬取川下流砂防堰堤（令和6年度完成予定）
水上沢砂防堰堤（令和3年度完成予定）
向沢砂防堰堤（令和5年度完成予定）
砂防設備設計、用地取得A=9.97ha　等</t>
  </si>
  <si>
    <t>来馬河原遊砂地
来馬河原床固工群改築（令和3年度完成予定）
平川流域砂防設備改築（令和8年度完成予定）
前崩沢砂防堰堤（令和7年度完成予定）
無名沢砂防堰堤（令和6年度完成予定）
松川流域砂防設備改築（令和8年度完成予定）
猿倉砂防堰堤（令和5年度完成予定）
猿倉下流砂防堰堤群
湯ノ入沢砂防堰堤群（令和8年度完成予定）
姫川砂防設備改築（Ⅱ期）
南股第4号砂防堰堤改築（令和3年度完成予定）
袖ガラ沢砂防堰堤（令和7年度完成予定）
大久保川砂防堰堤群（令和8年度完成予定）
浦川砂防設備改築（令和4年度完成予定）
浦川砂防設備改築（Ⅱ期）
浦川上流砂防堰堤群
浦川第9号砂防堰堤（令和5年度完成予定）
高倉沢砂防堰堤（令和6年度完成予定）
板倉沢砂防堰堤
葛葉上流床固工群改築（令和7年度完成予定）
大所第9号砂防堰堤（令和4年度完成予定）
大所第5号砂防堰堤
大所第10号下流砂防堰堤改築（令和5年度完成予定）
小滝第1号下流砂防堰堤（令和5年度完成予定）
田中川砂防堰堤（令和4年度完成予定）
砂防設備設計、用地取得A=2.95ha　等</t>
  </si>
  <si>
    <t>右俣谷第4号砂防堰堤改築（令和7年度完成予定）
右俣谷第4号上流砂防堰堤
右俣谷第1号下流砂防堰堤群改築
小鍋谷第11号上流砂防堰堤群
江馬東町砂防堰堤群（令和4年度完成予定）
跡津川砂防堰堤群（令和5年度完成予定）
高原川流域流木対策
平湯川砂防樹林帯（令和3年度完成予定）
白谷砂防堰堤群（令和8年度完成予定）
貝塩第2号砂防堰堤（令和7年度完成予定）
高原川流域砂防設備改築（令和4年度完成予定）
砂防設備設計、用地取得A=2.24ha　等</t>
  </si>
  <si>
    <t>排水トンネル工
集水井工
砂防設備設計、用地取得A=2.26ha　等</t>
  </si>
  <si>
    <t>新潟県
長野県</t>
  </si>
  <si>
    <t>岐阜県</t>
  </si>
  <si>
    <t>福島県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</si>
</sst>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_ ;[Red]\-0.0\ "/>
    <numFmt numFmtId="179" formatCode="0.0_ "/>
    <numFmt numFmtId="180" formatCode="#,##0;&quot;△ &quot;#,##0"/>
  </numFmts>
  <fonts count="3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ゴシック"/>
      <family val="3"/>
    </font>
    <font>
      <sz val="11"/>
      <name val="ＭＳ Ｐゴシック"/>
      <family val="3"/>
    </font>
    <font>
      <sz val="8"/>
      <name val="ＭＳ ゴシック"/>
      <family val="3"/>
    </font>
    <font>
      <sz val="6"/>
      <name val="ＭＳ Ｐゴシック"/>
      <family val="3"/>
    </font>
    <font>
      <sz val="10"/>
      <color indexed="8"/>
      <name val="ＭＳ ゴシック"/>
      <family val="3"/>
    </font>
    <font>
      <sz val="10"/>
      <color indexed="8"/>
      <name val="ＭＳ Ｐゴシック"/>
      <family val="3"/>
    </font>
    <font>
      <sz val="8"/>
      <color indexed="8"/>
      <name val="ＭＳ Ｐゴシック"/>
      <family val="3"/>
    </font>
    <font>
      <sz val="11"/>
      <color theme="1"/>
      <name val="ＭＳ Ｐゴシック"/>
      <family val="3"/>
    </font>
    <font>
      <sz val="10"/>
      <color theme="1"/>
      <name val="ＭＳ ゴシック"/>
      <family val="3"/>
    </font>
    <font>
      <sz val="11"/>
      <color theme="1"/>
      <name val="ＭＳ ゴシック"/>
      <family val="3"/>
    </font>
    <font>
      <sz val="10"/>
      <color theme="1"/>
      <name val="ＭＳ Ｐゴシック"/>
      <family val="3"/>
    </font>
    <font>
      <sz val="8"/>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vertical="center"/>
      <protection/>
    </xf>
    <xf numFmtId="0" fontId="0" fillId="0" borderId="0">
      <alignment vertical="center"/>
      <protection/>
    </xf>
    <xf numFmtId="0" fontId="12" fillId="4" borderId="0" applyNumberFormat="0" applyBorder="0" applyAlignment="0" applyProtection="0"/>
  </cellStyleXfs>
  <cellXfs count="44">
    <xf numFmtId="0" fontId="0" fillId="0" borderId="0" xfId="0" applyAlignment="1">
      <alignment vertical="center"/>
    </xf>
    <xf numFmtId="0" fontId="26" fillId="24" borderId="10" xfId="0" applyFont="1" applyFill="1" applyBorder="1" applyAlignment="1">
      <alignment vertical="center" wrapText="1" shrinkToFit="1"/>
    </xf>
    <xf numFmtId="38" fontId="26" fillId="25" borderId="10" xfId="50" applyFont="1" applyFill="1" applyBorder="1" applyAlignment="1">
      <alignment horizontal="right" vertical="center"/>
    </xf>
    <xf numFmtId="0" fontId="26" fillId="0" borderId="0" xfId="0" applyFont="1" applyFill="1" applyAlignment="1">
      <alignment vertical="center"/>
    </xf>
    <xf numFmtId="0" fontId="27" fillId="0" borderId="0" xfId="0" applyFont="1" applyFill="1" applyAlignment="1">
      <alignment vertical="center"/>
    </xf>
    <xf numFmtId="0" fontId="27" fillId="0" borderId="0" xfId="0" applyFont="1" applyFill="1" applyAlignment="1">
      <alignment vertical="center" wrapText="1"/>
    </xf>
    <xf numFmtId="0" fontId="27" fillId="0" borderId="0" xfId="0" applyFont="1" applyFill="1" applyAlignment="1">
      <alignment horizontal="right" vertical="center"/>
    </xf>
    <xf numFmtId="0" fontId="28" fillId="0" borderId="0" xfId="0" applyFont="1" applyFill="1" applyAlignment="1">
      <alignment vertical="center"/>
    </xf>
    <xf numFmtId="0" fontId="27" fillId="0" borderId="11" xfId="0" applyFont="1" applyFill="1" applyBorder="1" applyAlignment="1">
      <alignment horizontal="center" vertical="center" wrapText="1"/>
    </xf>
    <xf numFmtId="0" fontId="27" fillId="0" borderId="11" xfId="0" applyFont="1" applyFill="1" applyBorder="1" applyAlignment="1">
      <alignment horizontal="center" vertical="center"/>
    </xf>
    <xf numFmtId="0" fontId="26" fillId="0" borderId="10" xfId="65" applyFont="1" applyBorder="1" applyAlignment="1">
      <alignment vertical="center" wrapText="1"/>
      <protection/>
    </xf>
    <xf numFmtId="176" fontId="26" fillId="0" borderId="10" xfId="65" applyNumberFormat="1" applyFont="1" applyBorder="1" applyAlignment="1">
      <alignment horizontal="right" vertical="center"/>
      <protection/>
    </xf>
    <xf numFmtId="0" fontId="29" fillId="0" borderId="10" xfId="0" applyFont="1" applyFill="1" applyBorder="1" applyAlignment="1">
      <alignment horizontal="left" vertical="center" wrapText="1"/>
    </xf>
    <xf numFmtId="0" fontId="27" fillId="0" borderId="10" xfId="0" applyFont="1" applyBorder="1" applyAlignment="1">
      <alignment vertical="center"/>
    </xf>
    <xf numFmtId="0" fontId="26" fillId="0" borderId="10" xfId="65" applyFont="1" applyBorder="1" applyAlignment="1">
      <alignment vertical="center" wrapText="1" shrinkToFit="1"/>
      <protection/>
    </xf>
    <xf numFmtId="38" fontId="26" fillId="0" borderId="10" xfId="65" applyNumberFormat="1" applyFont="1" applyBorder="1" applyAlignment="1">
      <alignment horizontal="right" vertical="center"/>
      <protection/>
    </xf>
    <xf numFmtId="0" fontId="26" fillId="25" borderId="10" xfId="0" applyFont="1" applyFill="1" applyBorder="1" applyAlignment="1">
      <alignment vertical="center"/>
    </xf>
    <xf numFmtId="0" fontId="26" fillId="25" borderId="10" xfId="0" applyFont="1" applyFill="1" applyBorder="1" applyAlignment="1">
      <alignment vertical="center" wrapText="1"/>
    </xf>
    <xf numFmtId="0" fontId="26" fillId="0" borderId="0" xfId="0" applyFont="1" applyFill="1" applyAlignment="1">
      <alignment vertical="center" wrapText="1"/>
    </xf>
    <xf numFmtId="0" fontId="26" fillId="0" borderId="10" xfId="0" applyFont="1" applyBorder="1" applyAlignment="1">
      <alignment vertical="center"/>
    </xf>
    <xf numFmtId="0" fontId="26" fillId="0" borderId="10" xfId="0" applyFont="1" applyBorder="1" applyAlignment="1">
      <alignment vertical="center" wrapText="1" shrinkToFit="1"/>
    </xf>
    <xf numFmtId="38" fontId="26" fillId="0" borderId="10" xfId="50" applyFont="1" applyFill="1" applyBorder="1" applyAlignment="1">
      <alignment horizontal="right" vertical="center"/>
    </xf>
    <xf numFmtId="0" fontId="27" fillId="0" borderId="10" xfId="0" applyFont="1" applyFill="1" applyBorder="1" applyAlignment="1">
      <alignment vertical="center"/>
    </xf>
    <xf numFmtId="0" fontId="26" fillId="0" borderId="10" xfId="0" applyFont="1" applyBorder="1" applyAlignment="1">
      <alignment vertical="center" wrapText="1"/>
    </xf>
    <xf numFmtId="38" fontId="26" fillId="0" borderId="10" xfId="48" applyFont="1" applyFill="1" applyBorder="1" applyAlignment="1">
      <alignment horizontal="right" vertical="center"/>
    </xf>
    <xf numFmtId="177" fontId="29" fillId="0" borderId="10" xfId="48" applyNumberFormat="1" applyFont="1" applyFill="1" applyBorder="1" applyAlignment="1">
      <alignment horizontal="left" vertical="center" wrapText="1"/>
    </xf>
    <xf numFmtId="0" fontId="26" fillId="0" borderId="10" xfId="0" applyFont="1" applyFill="1" applyBorder="1" applyAlignment="1">
      <alignment vertical="center" wrapText="1"/>
    </xf>
    <xf numFmtId="0" fontId="27" fillId="0" borderId="10" xfId="0" applyFont="1" applyBorder="1" applyAlignment="1">
      <alignment vertical="center" wrapText="1"/>
    </xf>
    <xf numFmtId="0" fontId="30" fillId="0" borderId="12" xfId="0" applyFont="1" applyFill="1" applyBorder="1" applyAlignment="1">
      <alignment vertical="center" wrapText="1" shrinkToFit="1"/>
    </xf>
    <xf numFmtId="0" fontId="30" fillId="0" borderId="0" xfId="0" applyFont="1" applyFill="1" applyBorder="1" applyAlignment="1">
      <alignment vertical="center" wrapText="1" shrinkToFit="1"/>
    </xf>
    <xf numFmtId="0" fontId="26" fillId="0" borderId="11" xfId="0" applyFont="1" applyBorder="1" applyAlignment="1">
      <alignment vertical="center" wrapText="1"/>
    </xf>
    <xf numFmtId="0" fontId="26" fillId="0" borderId="13" xfId="0" applyFont="1" applyBorder="1" applyAlignment="1">
      <alignment vertical="center" wrapText="1"/>
    </xf>
    <xf numFmtId="0" fontId="26" fillId="0" borderId="11" xfId="0" applyFont="1" applyBorder="1" applyAlignment="1">
      <alignment vertical="center" wrapText="1" shrinkToFit="1"/>
    </xf>
    <xf numFmtId="0" fontId="26" fillId="0" borderId="13" xfId="0" applyFont="1" applyBorder="1" applyAlignment="1">
      <alignment vertical="center" wrapText="1" shrinkToFit="1"/>
    </xf>
    <xf numFmtId="38" fontId="26" fillId="0" borderId="11" xfId="50" applyFont="1" applyFill="1" applyBorder="1" applyAlignment="1">
      <alignment vertical="center"/>
    </xf>
    <xf numFmtId="38" fontId="26" fillId="0" borderId="13" xfId="50" applyFont="1" applyFill="1" applyBorder="1" applyAlignment="1">
      <alignment vertical="center"/>
    </xf>
    <xf numFmtId="177" fontId="29" fillId="0" borderId="11" xfId="48" applyNumberFormat="1" applyFont="1" applyFill="1" applyBorder="1" applyAlignment="1">
      <alignment vertical="center" wrapText="1"/>
    </xf>
    <xf numFmtId="177" fontId="29" fillId="0" borderId="13" xfId="48" applyNumberFormat="1" applyFont="1" applyFill="1" applyBorder="1" applyAlignment="1">
      <alignment vertical="center" wrapText="1"/>
    </xf>
    <xf numFmtId="0" fontId="27" fillId="0" borderId="11" xfId="0" applyFont="1" applyFill="1" applyBorder="1" applyAlignment="1">
      <alignment vertical="center"/>
    </xf>
    <xf numFmtId="0" fontId="27" fillId="0" borderId="13" xfId="0" applyFont="1" applyFill="1" applyBorder="1" applyAlignment="1">
      <alignment vertical="center"/>
    </xf>
    <xf numFmtId="0" fontId="26" fillId="0" borderId="11" xfId="0" applyFont="1" applyBorder="1" applyAlignment="1">
      <alignment vertical="center"/>
    </xf>
    <xf numFmtId="0" fontId="26" fillId="0" borderId="13" xfId="0" applyFont="1" applyBorder="1" applyAlignment="1">
      <alignment vertical="center"/>
    </xf>
    <xf numFmtId="38" fontId="26" fillId="0" borderId="11" xfId="48" applyFont="1" applyFill="1" applyBorder="1" applyAlignment="1">
      <alignment vertical="center"/>
    </xf>
    <xf numFmtId="38" fontId="26" fillId="0" borderId="13" xfId="48"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0 2" xfId="50"/>
    <cellStyle name="桁区切り 13"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3" xfId="65"/>
    <cellStyle name="良い" xfId="66"/>
  </cellStyles>
  <dxfs count="7">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5"/>
  <sheetViews>
    <sheetView tabSelected="1" view="pageBreakPreview" zoomScaleSheetLayoutView="100" zoomScalePageLayoutView="0" workbookViewId="0" topLeftCell="A1">
      <selection activeCell="A22" sqref="A22"/>
    </sheetView>
  </sheetViews>
  <sheetFormatPr defaultColWidth="9.00390625" defaultRowHeight="13.5"/>
  <cols>
    <col min="1" max="1" width="10.625" style="3" customWidth="1"/>
    <col min="2" max="2" width="17.625" style="18" customWidth="1"/>
    <col min="3" max="3" width="10.625" style="3" customWidth="1"/>
    <col min="4" max="4" width="25.75390625" style="3" customWidth="1"/>
    <col min="5" max="5" width="27.375" style="3" customWidth="1"/>
    <col min="6" max="6" width="9.00390625" style="3" bestFit="1" customWidth="1"/>
    <col min="7" max="16384" width="9.00390625" style="3" customWidth="1"/>
  </cols>
  <sheetData>
    <row r="1" spans="1:5" s="7" customFormat="1" ht="19.5" customHeight="1">
      <c r="A1" s="4" t="s">
        <v>5</v>
      </c>
      <c r="B1" s="5"/>
      <c r="C1" s="4"/>
      <c r="D1" s="4"/>
      <c r="E1" s="6"/>
    </row>
    <row r="2" spans="1:5" s="7" customFormat="1" ht="36">
      <c r="A2" s="8" t="s">
        <v>3</v>
      </c>
      <c r="B2" s="8" t="s">
        <v>4</v>
      </c>
      <c r="C2" s="8" t="s">
        <v>7</v>
      </c>
      <c r="D2" s="9" t="s">
        <v>8</v>
      </c>
      <c r="E2" s="8" t="s">
        <v>2</v>
      </c>
    </row>
    <row r="3" spans="1:5" ht="37.5" customHeight="1">
      <c r="A3" s="10" t="s">
        <v>16</v>
      </c>
      <c r="B3" s="10" t="s">
        <v>28</v>
      </c>
      <c r="C3" s="11">
        <v>105</v>
      </c>
      <c r="D3" s="12" t="s">
        <v>64</v>
      </c>
      <c r="E3" s="13"/>
    </row>
    <row r="4" spans="1:5" ht="78.75" customHeight="1">
      <c r="A4" s="10" t="s">
        <v>16</v>
      </c>
      <c r="B4" s="10" t="s">
        <v>22</v>
      </c>
      <c r="C4" s="11">
        <v>423</v>
      </c>
      <c r="D4" s="12" t="s">
        <v>87</v>
      </c>
      <c r="E4" s="13"/>
    </row>
    <row r="5" spans="1:5" ht="47.25" customHeight="1">
      <c r="A5" s="10" t="s">
        <v>10</v>
      </c>
      <c r="B5" s="10" t="s">
        <v>29</v>
      </c>
      <c r="C5" s="11">
        <v>411</v>
      </c>
      <c r="D5" s="12" t="s">
        <v>85</v>
      </c>
      <c r="E5" s="13"/>
    </row>
    <row r="6" spans="1:5" ht="78.75" customHeight="1">
      <c r="A6" s="10" t="s">
        <v>17</v>
      </c>
      <c r="B6" s="10" t="s">
        <v>30</v>
      </c>
      <c r="C6" s="11">
        <v>654</v>
      </c>
      <c r="D6" s="12" t="s">
        <v>70</v>
      </c>
      <c r="E6" s="13"/>
    </row>
    <row r="7" spans="1:5" ht="37.5" customHeight="1">
      <c r="A7" s="10" t="s">
        <v>16</v>
      </c>
      <c r="B7" s="10" t="s">
        <v>31</v>
      </c>
      <c r="C7" s="11">
        <v>510</v>
      </c>
      <c r="D7" s="12" t="s">
        <v>86</v>
      </c>
      <c r="E7" s="13"/>
    </row>
    <row r="8" spans="1:5" ht="55.5" customHeight="1">
      <c r="A8" s="10" t="s">
        <v>16</v>
      </c>
      <c r="B8" s="10" t="s">
        <v>32</v>
      </c>
      <c r="C8" s="11">
        <v>8042</v>
      </c>
      <c r="D8" s="12" t="s">
        <v>88</v>
      </c>
      <c r="E8" s="13"/>
    </row>
    <row r="9" spans="1:5" ht="48" customHeight="1">
      <c r="A9" s="10" t="s">
        <v>16</v>
      </c>
      <c r="B9" s="14" t="s">
        <v>33</v>
      </c>
      <c r="C9" s="11">
        <v>748</v>
      </c>
      <c r="D9" s="12" t="s">
        <v>71</v>
      </c>
      <c r="E9" s="13"/>
    </row>
    <row r="10" spans="1:5" ht="36.75" customHeight="1">
      <c r="A10" s="10" t="s">
        <v>16</v>
      </c>
      <c r="B10" s="10" t="s">
        <v>34</v>
      </c>
      <c r="C10" s="11">
        <v>425</v>
      </c>
      <c r="D10" s="12" t="s">
        <v>89</v>
      </c>
      <c r="E10" s="13"/>
    </row>
    <row r="11" spans="1:5" ht="36.75" customHeight="1">
      <c r="A11" s="10" t="s">
        <v>16</v>
      </c>
      <c r="B11" s="10" t="s">
        <v>36</v>
      </c>
      <c r="C11" s="11">
        <v>146</v>
      </c>
      <c r="D11" s="12" t="s">
        <v>72</v>
      </c>
      <c r="E11" s="13"/>
    </row>
    <row r="12" spans="1:5" ht="48" customHeight="1">
      <c r="A12" s="10" t="s">
        <v>18</v>
      </c>
      <c r="B12" s="10" t="s">
        <v>38</v>
      </c>
      <c r="C12" s="11">
        <v>222</v>
      </c>
      <c r="D12" s="12" t="s">
        <v>69</v>
      </c>
      <c r="E12" s="13"/>
    </row>
    <row r="13" spans="1:5" ht="36.75" customHeight="1">
      <c r="A13" s="10" t="s">
        <v>18</v>
      </c>
      <c r="B13" s="10" t="s">
        <v>27</v>
      </c>
      <c r="C13" s="11">
        <v>257</v>
      </c>
      <c r="D13" s="12" t="s">
        <v>73</v>
      </c>
      <c r="E13" s="13"/>
    </row>
    <row r="14" spans="1:5" ht="61.5" customHeight="1">
      <c r="A14" s="10" t="s">
        <v>18</v>
      </c>
      <c r="B14" s="10" t="s">
        <v>39</v>
      </c>
      <c r="C14" s="11">
        <v>1186</v>
      </c>
      <c r="D14" s="12" t="s">
        <v>74</v>
      </c>
      <c r="E14" s="13"/>
    </row>
    <row r="15" spans="1:5" ht="61.5" customHeight="1">
      <c r="A15" s="10" t="s">
        <v>18</v>
      </c>
      <c r="B15" s="10" t="s">
        <v>40</v>
      </c>
      <c r="C15" s="11">
        <v>377</v>
      </c>
      <c r="D15" s="12" t="s">
        <v>75</v>
      </c>
      <c r="E15" s="13"/>
    </row>
    <row r="16" spans="1:5" ht="36.75" customHeight="1">
      <c r="A16" s="10" t="s">
        <v>18</v>
      </c>
      <c r="B16" s="10" t="s">
        <v>41</v>
      </c>
      <c r="C16" s="11">
        <v>235</v>
      </c>
      <c r="D16" s="12" t="s">
        <v>76</v>
      </c>
      <c r="E16" s="13"/>
    </row>
    <row r="17" spans="1:5" ht="61.5" customHeight="1">
      <c r="A17" s="10" t="s">
        <v>19</v>
      </c>
      <c r="B17" s="10" t="s">
        <v>42</v>
      </c>
      <c r="C17" s="15">
        <v>340</v>
      </c>
      <c r="D17" s="12" t="s">
        <v>82</v>
      </c>
      <c r="E17" s="13"/>
    </row>
    <row r="18" spans="1:5" ht="108" customHeight="1">
      <c r="A18" s="10" t="s">
        <v>19</v>
      </c>
      <c r="B18" s="10" t="s">
        <v>43</v>
      </c>
      <c r="C18" s="11">
        <v>1348</v>
      </c>
      <c r="D18" s="12" t="s">
        <v>83</v>
      </c>
      <c r="E18" s="13"/>
    </row>
    <row r="19" spans="1:5" ht="36.75" customHeight="1">
      <c r="A19" s="16" t="s">
        <v>6</v>
      </c>
      <c r="B19" s="17" t="s">
        <v>49</v>
      </c>
      <c r="C19" s="2">
        <v>45</v>
      </c>
      <c r="D19" s="12" t="s">
        <v>91</v>
      </c>
      <c r="E19" s="16"/>
    </row>
    <row r="20" spans="1:5" ht="72.75" customHeight="1">
      <c r="A20" s="17" t="s">
        <v>12</v>
      </c>
      <c r="B20" s="17" t="s">
        <v>37</v>
      </c>
      <c r="C20" s="2">
        <f>65.5+51</f>
        <v>116.5</v>
      </c>
      <c r="D20" s="12" t="s">
        <v>92</v>
      </c>
      <c r="E20" s="16"/>
    </row>
    <row r="21" spans="1:5" ht="72.75" customHeight="1">
      <c r="A21" s="17" t="s">
        <v>101</v>
      </c>
      <c r="B21" s="17" t="s">
        <v>23</v>
      </c>
      <c r="C21" s="2">
        <v>284.7</v>
      </c>
      <c r="D21" s="12" t="s">
        <v>67</v>
      </c>
      <c r="E21" s="16"/>
    </row>
    <row r="22" spans="1:5" ht="36.75" customHeight="1">
      <c r="A22" s="16" t="s">
        <v>24</v>
      </c>
      <c r="B22" s="17" t="s">
        <v>26</v>
      </c>
      <c r="C22" s="2">
        <v>48.5</v>
      </c>
      <c r="D22" s="12" t="s">
        <v>95</v>
      </c>
      <c r="E22" s="16"/>
    </row>
    <row r="23" spans="1:5" ht="36.75" customHeight="1">
      <c r="A23" s="16" t="s">
        <v>24</v>
      </c>
      <c r="B23" s="17" t="s">
        <v>50</v>
      </c>
      <c r="C23" s="2">
        <v>68</v>
      </c>
      <c r="D23" s="12" t="s">
        <v>96</v>
      </c>
      <c r="E23" s="16"/>
    </row>
    <row r="24" spans="1:5" ht="13.5" customHeight="1">
      <c r="A24" s="28"/>
      <c r="B24" s="28"/>
      <c r="C24" s="28"/>
      <c r="D24" s="28"/>
      <c r="E24" s="28"/>
    </row>
    <row r="25" spans="1:5" ht="13.5" customHeight="1">
      <c r="A25" s="29"/>
      <c r="B25" s="29"/>
      <c r="C25" s="29"/>
      <c r="D25" s="29"/>
      <c r="E25" s="29"/>
    </row>
  </sheetData>
  <sheetProtection/>
  <mergeCells count="2">
    <mergeCell ref="A24:E24"/>
    <mergeCell ref="A25:E25"/>
  </mergeCells>
  <conditionalFormatting sqref="B3:B7 B19:C23">
    <cfRule type="cellIs" priority="25" dxfId="0" operator="equal" stopIfTrue="1">
      <formula>"H22再評価"</formula>
    </cfRule>
  </conditionalFormatting>
  <conditionalFormatting sqref="C3:C7">
    <cfRule type="cellIs" priority="26" dxfId="0" operator="equal" stopIfTrue="1">
      <formula>"H22再評価"</formula>
    </cfRule>
  </conditionalFormatting>
  <conditionalFormatting sqref="C9:C18">
    <cfRule type="cellIs" priority="27" dxfId="0" operator="equal" stopIfTrue="1">
      <formula>"H22再評価"</formula>
    </cfRule>
  </conditionalFormatting>
  <conditionalFormatting sqref="C8">
    <cfRule type="cellIs" priority="28" dxfId="0" operator="equal" stopIfTrue="1">
      <formula>"H22再評価"</formula>
    </cfRule>
  </conditionalFormatting>
  <conditionalFormatting sqref="B9:B18">
    <cfRule type="cellIs" priority="37" dxfId="0" operator="equal" stopIfTrue="1">
      <formula>"H22再評価"</formula>
    </cfRule>
  </conditionalFormatting>
  <conditionalFormatting sqref="B8">
    <cfRule type="cellIs" priority="39"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xl/worksheets/sheet2.xml><?xml version="1.0" encoding="utf-8"?>
<worksheet xmlns="http://schemas.openxmlformats.org/spreadsheetml/2006/main" xmlns:r="http://schemas.openxmlformats.org/officeDocument/2006/relationships">
  <dimension ref="A1:E6"/>
  <sheetViews>
    <sheetView view="pageBreakPreview" zoomScaleSheetLayoutView="100" zoomScalePageLayoutView="0" workbookViewId="0" topLeftCell="A1">
      <selection activeCell="A5" sqref="A5:E5"/>
    </sheetView>
  </sheetViews>
  <sheetFormatPr defaultColWidth="9.00390625" defaultRowHeight="13.5"/>
  <cols>
    <col min="1" max="1" width="10.625" style="3" customWidth="1"/>
    <col min="2" max="2" width="17.625" style="3" customWidth="1"/>
    <col min="3" max="3" width="10.625" style="3" customWidth="1"/>
    <col min="4" max="4" width="25.75390625" style="3" customWidth="1"/>
    <col min="5" max="5" width="27.375" style="3" customWidth="1"/>
    <col min="6" max="6" width="9.00390625" style="3" bestFit="1" customWidth="1"/>
    <col min="7" max="16384" width="9.00390625" style="3" customWidth="1"/>
  </cols>
  <sheetData>
    <row r="1" spans="1:5" s="7" customFormat="1" ht="19.5" customHeight="1">
      <c r="A1" s="4" t="s">
        <v>1</v>
      </c>
      <c r="B1" s="4"/>
      <c r="C1" s="4"/>
      <c r="D1" s="4"/>
      <c r="E1" s="6"/>
    </row>
    <row r="2" spans="1:5" s="7" customFormat="1" ht="36">
      <c r="A2" s="8" t="s">
        <v>3</v>
      </c>
      <c r="B2" s="9" t="s">
        <v>4</v>
      </c>
      <c r="C2" s="8" t="s">
        <v>7</v>
      </c>
      <c r="D2" s="9" t="s">
        <v>8</v>
      </c>
      <c r="E2" s="8" t="s">
        <v>2</v>
      </c>
    </row>
    <row r="3" spans="1:5" ht="37.5" customHeight="1">
      <c r="A3" s="19" t="s">
        <v>20</v>
      </c>
      <c r="B3" s="20" t="s">
        <v>53</v>
      </c>
      <c r="C3" s="21">
        <v>3729.021</v>
      </c>
      <c r="D3" s="12" t="s">
        <v>77</v>
      </c>
      <c r="E3" s="27"/>
    </row>
    <row r="4" spans="1:5" ht="38.25" customHeight="1">
      <c r="A4" s="20" t="s">
        <v>66</v>
      </c>
      <c r="B4" s="20" t="s">
        <v>54</v>
      </c>
      <c r="C4" s="21">
        <f>78.198+310.848</f>
        <v>389.046</v>
      </c>
      <c r="D4" s="12" t="s">
        <v>65</v>
      </c>
      <c r="E4" s="23"/>
    </row>
    <row r="5" spans="1:5" ht="13.5" customHeight="1">
      <c r="A5" s="28"/>
      <c r="B5" s="28"/>
      <c r="C5" s="28"/>
      <c r="D5" s="28"/>
      <c r="E5" s="28"/>
    </row>
    <row r="6" spans="1:5" ht="13.5" customHeight="1">
      <c r="A6" s="29"/>
      <c r="B6" s="29"/>
      <c r="C6" s="29"/>
      <c r="D6" s="29"/>
      <c r="E6" s="29"/>
    </row>
  </sheetData>
  <sheetProtection/>
  <mergeCells count="2">
    <mergeCell ref="A5:E5"/>
    <mergeCell ref="A6:E6"/>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E15"/>
  <sheetViews>
    <sheetView view="pageBreakPreview" zoomScale="70" zoomScaleSheetLayoutView="70" zoomScalePageLayoutView="0" workbookViewId="0" topLeftCell="A9">
      <selection activeCell="A9" sqref="A9"/>
    </sheetView>
  </sheetViews>
  <sheetFormatPr defaultColWidth="9.00390625" defaultRowHeight="13.5"/>
  <cols>
    <col min="1" max="1" width="10.625" style="3" customWidth="1"/>
    <col min="2" max="2" width="17.625" style="3" customWidth="1"/>
    <col min="3" max="3" width="10.625" style="3" customWidth="1"/>
    <col min="4" max="4" width="25.75390625" style="3" customWidth="1"/>
    <col min="5" max="5" width="27.375" style="3" customWidth="1"/>
    <col min="6" max="6" width="9.00390625" style="3" bestFit="1" customWidth="1"/>
    <col min="7" max="16384" width="9.00390625" style="3" customWidth="1"/>
  </cols>
  <sheetData>
    <row r="1" spans="1:5" s="7" customFormat="1" ht="19.5" customHeight="1">
      <c r="A1" s="4" t="s">
        <v>9</v>
      </c>
      <c r="B1" s="4"/>
      <c r="C1" s="4"/>
      <c r="D1" s="4"/>
      <c r="E1" s="6"/>
    </row>
    <row r="2" spans="1:5" s="7" customFormat="1" ht="36">
      <c r="A2" s="8" t="s">
        <v>3</v>
      </c>
      <c r="B2" s="9" t="s">
        <v>4</v>
      </c>
      <c r="C2" s="8" t="s">
        <v>7</v>
      </c>
      <c r="D2" s="9" t="s">
        <v>8</v>
      </c>
      <c r="E2" s="8" t="s">
        <v>2</v>
      </c>
    </row>
    <row r="3" spans="1:5" ht="269.25" customHeight="1">
      <c r="A3" s="40" t="s">
        <v>15</v>
      </c>
      <c r="B3" s="32" t="s">
        <v>48</v>
      </c>
      <c r="C3" s="34">
        <v>1670</v>
      </c>
      <c r="D3" s="36" t="s">
        <v>68</v>
      </c>
      <c r="E3" s="38"/>
    </row>
    <row r="4" spans="1:5" ht="269.25" customHeight="1">
      <c r="A4" s="41"/>
      <c r="B4" s="33"/>
      <c r="C4" s="35"/>
      <c r="D4" s="37"/>
      <c r="E4" s="39"/>
    </row>
    <row r="5" spans="1:5" ht="324" customHeight="1">
      <c r="A5" s="30" t="s">
        <v>45</v>
      </c>
      <c r="B5" s="32" t="s">
        <v>57</v>
      </c>
      <c r="C5" s="34">
        <f>4085.16+143.84</f>
        <v>4229</v>
      </c>
      <c r="D5" s="36" t="s">
        <v>90</v>
      </c>
      <c r="E5" s="38"/>
    </row>
    <row r="6" spans="1:5" ht="351.75" customHeight="1">
      <c r="A6" s="31"/>
      <c r="B6" s="33"/>
      <c r="C6" s="35"/>
      <c r="D6" s="37"/>
      <c r="E6" s="39"/>
    </row>
    <row r="7" spans="1:5" ht="386.25" customHeight="1">
      <c r="A7" s="19" t="s">
        <v>25</v>
      </c>
      <c r="B7" s="20" t="s">
        <v>51</v>
      </c>
      <c r="C7" s="24">
        <v>3787</v>
      </c>
      <c r="D7" s="25" t="s">
        <v>78</v>
      </c>
      <c r="E7" s="22"/>
    </row>
    <row r="8" spans="1:5" ht="177.75" customHeight="1">
      <c r="A8" s="19" t="s">
        <v>46</v>
      </c>
      <c r="B8" s="20" t="s">
        <v>35</v>
      </c>
      <c r="C8" s="24">
        <v>1115</v>
      </c>
      <c r="D8" s="25" t="s">
        <v>84</v>
      </c>
      <c r="E8" s="22"/>
    </row>
    <row r="9" spans="1:5" ht="259.5" customHeight="1">
      <c r="A9" s="26" t="s">
        <v>102</v>
      </c>
      <c r="B9" s="20" t="s">
        <v>58</v>
      </c>
      <c r="C9" s="24">
        <f>778+778</f>
        <v>1556</v>
      </c>
      <c r="D9" s="25" t="s">
        <v>99</v>
      </c>
      <c r="E9" s="22"/>
    </row>
    <row r="10" spans="1:5" ht="250.5" customHeight="1">
      <c r="A10" s="30" t="s">
        <v>45</v>
      </c>
      <c r="B10" s="32" t="s">
        <v>52</v>
      </c>
      <c r="C10" s="42">
        <f>1089.315+1628.685</f>
        <v>2718</v>
      </c>
      <c r="D10" s="36" t="s">
        <v>98</v>
      </c>
      <c r="E10" s="38"/>
    </row>
    <row r="11" spans="1:5" ht="297" customHeight="1">
      <c r="A11" s="31"/>
      <c r="B11" s="33"/>
      <c r="C11" s="43"/>
      <c r="D11" s="37"/>
      <c r="E11" s="39"/>
    </row>
    <row r="12" spans="1:5" ht="72.75" customHeight="1">
      <c r="A12" s="19" t="s">
        <v>79</v>
      </c>
      <c r="B12" s="20" t="s">
        <v>56</v>
      </c>
      <c r="C12" s="24">
        <v>602</v>
      </c>
      <c r="D12" s="25" t="s">
        <v>80</v>
      </c>
      <c r="E12" s="22"/>
    </row>
    <row r="13" spans="1:5" ht="315" customHeight="1">
      <c r="A13" s="1" t="s">
        <v>63</v>
      </c>
      <c r="B13" s="20" t="s">
        <v>47</v>
      </c>
      <c r="C13" s="24">
        <f>515.25+621.75+322</f>
        <v>1459</v>
      </c>
      <c r="D13" s="25" t="s">
        <v>97</v>
      </c>
      <c r="E13" s="22"/>
    </row>
    <row r="14" spans="1:5" ht="13.5" customHeight="1">
      <c r="A14" s="28"/>
      <c r="B14" s="28"/>
      <c r="C14" s="28"/>
      <c r="D14" s="28"/>
      <c r="E14" s="28"/>
    </row>
    <row r="15" spans="1:5" ht="13.5" customHeight="1">
      <c r="A15" s="29"/>
      <c r="B15" s="29"/>
      <c r="C15" s="29"/>
      <c r="D15" s="29"/>
      <c r="E15" s="29"/>
    </row>
  </sheetData>
  <sheetProtection/>
  <mergeCells count="17">
    <mergeCell ref="A14:E14"/>
    <mergeCell ref="A15:E15"/>
    <mergeCell ref="E10:E11"/>
    <mergeCell ref="D10:D11"/>
    <mergeCell ref="C10:C11"/>
    <mergeCell ref="B10:B11"/>
    <mergeCell ref="A10:A11"/>
    <mergeCell ref="A5:A6"/>
    <mergeCell ref="B5:B6"/>
    <mergeCell ref="C5:C6"/>
    <mergeCell ref="D5:D6"/>
    <mergeCell ref="E5:E6"/>
    <mergeCell ref="A3:A4"/>
    <mergeCell ref="B3:B4"/>
    <mergeCell ref="C3:C4"/>
    <mergeCell ref="D3:D4"/>
    <mergeCell ref="E3:E4"/>
  </mergeCells>
  <conditionalFormatting sqref="B12:B13 B7:B10 B5 B3">
    <cfRule type="cellIs" priority="1"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E6"/>
  <sheetViews>
    <sheetView view="pageBreakPreview" zoomScaleSheetLayoutView="100" zoomScalePageLayoutView="0" workbookViewId="0" topLeftCell="A1">
      <selection activeCell="A5" sqref="A5:E5"/>
    </sheetView>
  </sheetViews>
  <sheetFormatPr defaultColWidth="9.00390625" defaultRowHeight="13.5"/>
  <cols>
    <col min="1" max="1" width="10.625" style="3" customWidth="1"/>
    <col min="2" max="2" width="17.625" style="3" customWidth="1"/>
    <col min="3" max="3" width="10.625" style="3" customWidth="1"/>
    <col min="4" max="4" width="25.75390625" style="3" customWidth="1"/>
    <col min="5" max="5" width="27.375" style="3" customWidth="1"/>
    <col min="6" max="6" width="9.00390625" style="3" bestFit="1" customWidth="1"/>
    <col min="7" max="16384" width="9.00390625" style="3" customWidth="1"/>
  </cols>
  <sheetData>
    <row r="1" spans="1:5" s="7" customFormat="1" ht="19.5" customHeight="1">
      <c r="A1" s="4" t="s">
        <v>0</v>
      </c>
      <c r="B1" s="4"/>
      <c r="C1" s="4"/>
      <c r="D1" s="4"/>
      <c r="E1" s="6"/>
    </row>
    <row r="2" spans="1:5" s="7" customFormat="1" ht="36">
      <c r="A2" s="8" t="s">
        <v>3</v>
      </c>
      <c r="B2" s="9" t="s">
        <v>4</v>
      </c>
      <c r="C2" s="8" t="s">
        <v>7</v>
      </c>
      <c r="D2" s="9" t="s">
        <v>8</v>
      </c>
      <c r="E2" s="8" t="s">
        <v>2</v>
      </c>
    </row>
    <row r="3" spans="1:5" ht="55.5" customHeight="1">
      <c r="A3" s="19" t="s">
        <v>13</v>
      </c>
      <c r="B3" s="20" t="s">
        <v>59</v>
      </c>
      <c r="C3" s="21">
        <v>790</v>
      </c>
      <c r="D3" s="12" t="s">
        <v>93</v>
      </c>
      <c r="E3" s="22"/>
    </row>
    <row r="4" spans="1:5" ht="55.5" customHeight="1">
      <c r="A4" s="23" t="s">
        <v>103</v>
      </c>
      <c r="B4" s="20" t="s">
        <v>60</v>
      </c>
      <c r="C4" s="21">
        <f>59.3+533.7</f>
        <v>593</v>
      </c>
      <c r="D4" s="12" t="s">
        <v>100</v>
      </c>
      <c r="E4" s="22"/>
    </row>
    <row r="5" spans="1:5" ht="13.5" customHeight="1">
      <c r="A5" s="28"/>
      <c r="B5" s="28"/>
      <c r="C5" s="28"/>
      <c r="D5" s="28"/>
      <c r="E5" s="28"/>
    </row>
    <row r="6" spans="1:5" ht="13.5" customHeight="1">
      <c r="A6" s="29"/>
      <c r="B6" s="29"/>
      <c r="C6" s="29"/>
      <c r="D6" s="29"/>
      <c r="E6" s="29"/>
    </row>
  </sheetData>
  <sheetProtection/>
  <mergeCells count="2">
    <mergeCell ref="A5:E5"/>
    <mergeCell ref="A6:E6"/>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E7"/>
  <sheetViews>
    <sheetView view="pageBreakPreview" zoomScaleSheetLayoutView="100" zoomScalePageLayoutView="0" workbookViewId="0" topLeftCell="A1">
      <selection activeCell="A1" sqref="A1"/>
    </sheetView>
  </sheetViews>
  <sheetFormatPr defaultColWidth="9.00390625" defaultRowHeight="13.5"/>
  <cols>
    <col min="1" max="1" width="10.625" style="3" customWidth="1"/>
    <col min="2" max="2" width="17.625" style="3" customWidth="1"/>
    <col min="3" max="3" width="10.625" style="3" customWidth="1"/>
    <col min="4" max="4" width="25.75390625" style="3" customWidth="1"/>
    <col min="5" max="5" width="27.375" style="3" customWidth="1"/>
    <col min="6" max="6" width="9.00390625" style="3" bestFit="1" customWidth="1"/>
    <col min="7" max="16384" width="9.00390625" style="3" customWidth="1"/>
  </cols>
  <sheetData>
    <row r="1" spans="1:5" s="7" customFormat="1" ht="19.5" customHeight="1">
      <c r="A1" s="4" t="s">
        <v>11</v>
      </c>
      <c r="B1" s="4"/>
      <c r="C1" s="4"/>
      <c r="D1" s="4"/>
      <c r="E1" s="6"/>
    </row>
    <row r="2" spans="1:5" s="7" customFormat="1" ht="36">
      <c r="A2" s="8" t="s">
        <v>3</v>
      </c>
      <c r="B2" s="9" t="s">
        <v>4</v>
      </c>
      <c r="C2" s="8" t="s">
        <v>7</v>
      </c>
      <c r="D2" s="9" t="s">
        <v>8</v>
      </c>
      <c r="E2" s="8" t="s">
        <v>2</v>
      </c>
    </row>
    <row r="3" spans="1:5" ht="38.25" customHeight="1">
      <c r="A3" s="19" t="s">
        <v>21</v>
      </c>
      <c r="B3" s="20" t="s">
        <v>61</v>
      </c>
      <c r="C3" s="21">
        <v>745.007</v>
      </c>
      <c r="D3" s="12" t="s">
        <v>62</v>
      </c>
      <c r="E3" s="22"/>
    </row>
    <row r="4" spans="1:5" ht="48.75" customHeight="1">
      <c r="A4" s="19" t="s">
        <v>20</v>
      </c>
      <c r="B4" s="20" t="s">
        <v>14</v>
      </c>
      <c r="C4" s="21">
        <v>1535.141</v>
      </c>
      <c r="D4" s="12" t="s">
        <v>81</v>
      </c>
      <c r="E4" s="22"/>
    </row>
    <row r="5" spans="1:5" ht="36.75" customHeight="1">
      <c r="A5" s="19" t="s">
        <v>55</v>
      </c>
      <c r="B5" s="20" t="s">
        <v>44</v>
      </c>
      <c r="C5" s="21">
        <v>821.165</v>
      </c>
      <c r="D5" s="12" t="s">
        <v>94</v>
      </c>
      <c r="E5" s="22"/>
    </row>
    <row r="6" spans="1:5" ht="13.5" customHeight="1">
      <c r="A6" s="28"/>
      <c r="B6" s="28"/>
      <c r="C6" s="28"/>
      <c r="D6" s="28"/>
      <c r="E6" s="28"/>
    </row>
    <row r="7" spans="1:5" ht="13.5" customHeight="1">
      <c r="A7" s="29"/>
      <c r="B7" s="29"/>
      <c r="C7" s="29"/>
      <c r="D7" s="29"/>
      <c r="E7" s="29"/>
    </row>
  </sheetData>
  <sheetProtection/>
  <mergeCells count="2">
    <mergeCell ref="A6:E6"/>
    <mergeCell ref="A7:E7"/>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北陸地方整備局</cp:lastModifiedBy>
  <cp:lastPrinted>2021-04-19T00:23:06Z</cp:lastPrinted>
  <dcterms:created xsi:type="dcterms:W3CDTF">2010-02-15T10:20:33Z</dcterms:created>
  <dcterms:modified xsi:type="dcterms:W3CDTF">2021-04-22T08:12:03Z</dcterms:modified>
  <cp:category/>
  <cp:version/>
  <cp:contentType/>
  <cp:contentStatus/>
</cp:coreProperties>
</file>