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480" windowWidth="20550" windowHeight="12000" activeTab="0"/>
  </bookViews>
  <sheets>
    <sheet name="旧北陸地建" sheetId="1" r:id="rId1"/>
  </sheets>
  <definedNames/>
  <calcPr fullCalcOnLoad="1"/>
</workbook>
</file>

<file path=xl/sharedStrings.xml><?xml version="1.0" encoding="utf-8"?>
<sst xmlns="http://schemas.openxmlformats.org/spreadsheetml/2006/main" count="179" uniqueCount="73">
  <si>
    <t>S35</t>
  </si>
  <si>
    <t>S36</t>
  </si>
  <si>
    <t>S37</t>
  </si>
  <si>
    <t>S38</t>
  </si>
  <si>
    <t>S39</t>
  </si>
  <si>
    <t>S40</t>
  </si>
  <si>
    <t>S41</t>
  </si>
  <si>
    <t>治水関係</t>
  </si>
  <si>
    <t>治水特別会計</t>
  </si>
  <si>
    <t>河川事業費</t>
  </si>
  <si>
    <t>河川総合開発事業費</t>
  </si>
  <si>
    <t>多目的ダム建設事業費</t>
  </si>
  <si>
    <t>砂防事業費</t>
  </si>
  <si>
    <t>建設機械整備費</t>
  </si>
  <si>
    <t>その他</t>
  </si>
  <si>
    <t>小計</t>
  </si>
  <si>
    <t>一般会計</t>
  </si>
  <si>
    <t>海岸事業費</t>
  </si>
  <si>
    <t>河川等災害復旧事業費</t>
  </si>
  <si>
    <t>治水関係計</t>
  </si>
  <si>
    <t>道路関係</t>
  </si>
  <si>
    <t>道路整備特別会計</t>
  </si>
  <si>
    <t>道路事業費</t>
  </si>
  <si>
    <t>街路事業費</t>
  </si>
  <si>
    <t>道路関係計</t>
  </si>
  <si>
    <t>公園関係</t>
  </si>
  <si>
    <t>都市計画事業費</t>
  </si>
  <si>
    <t>公園関係計</t>
  </si>
  <si>
    <t>その他関係計</t>
  </si>
  <si>
    <t>総　　　計</t>
  </si>
  <si>
    <t>S44</t>
  </si>
  <si>
    <t>S45</t>
  </si>
  <si>
    <t>S46</t>
  </si>
  <si>
    <t>S47</t>
  </si>
  <si>
    <t>S48</t>
  </si>
  <si>
    <t>S49</t>
  </si>
  <si>
    <t>S50</t>
  </si>
  <si>
    <t>S52</t>
  </si>
  <si>
    <t>S53</t>
  </si>
  <si>
    <t>S54</t>
  </si>
  <si>
    <t>S55</t>
  </si>
  <si>
    <t>S56</t>
  </si>
  <si>
    <t>S57</t>
  </si>
  <si>
    <t>S58</t>
  </si>
  <si>
    <t>S59</t>
  </si>
  <si>
    <t>S62</t>
  </si>
  <si>
    <t>S63</t>
  </si>
  <si>
    <t>H3</t>
  </si>
  <si>
    <t>H4</t>
  </si>
  <si>
    <t>H5</t>
  </si>
  <si>
    <t>H9</t>
  </si>
  <si>
    <t>H10</t>
  </si>
  <si>
    <t>H11</t>
  </si>
  <si>
    <t>※  支出委任、行政部費は含まない。</t>
  </si>
  <si>
    <t xml:space="preserve">    大項目のその他は、下水道事業調査費等。</t>
  </si>
  <si>
    <t xml:space="preserve">    特別会計のその他は、（項）附帯工事費、受託工事費。</t>
  </si>
  <si>
    <t xml:space="preserve">    昭和48年度以前の数値は、「10年誌」、「20年誌」資料より算出。</t>
  </si>
  <si>
    <t xml:space="preserve">    昭和49～平成1２年度までの数値は、北陸地建「事業概要」記載の「前年度最終額」。</t>
  </si>
  <si>
    <t>１．旧北陸地方建設局の事業費推移</t>
  </si>
  <si>
    <t>S33</t>
  </si>
  <si>
    <t>S34</t>
  </si>
  <si>
    <t>S42</t>
  </si>
  <si>
    <t>S43</t>
  </si>
  <si>
    <t>S51</t>
  </si>
  <si>
    <t>S60</t>
  </si>
  <si>
    <t>S61</t>
  </si>
  <si>
    <t>H1</t>
  </si>
  <si>
    <t>H2</t>
  </si>
  <si>
    <t>（単位：百万円）</t>
  </si>
  <si>
    <t>H6</t>
  </si>
  <si>
    <t>H7</t>
  </si>
  <si>
    <t>H8</t>
  </si>
  <si>
    <t>Ｈ12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</si>
</sst>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2" xfId="17" applyFont="1" applyBorder="1" applyAlignment="1">
      <alignment/>
    </xf>
    <xf numFmtId="38" fontId="0" fillId="0" borderId="13" xfId="1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7" xfId="17" applyFont="1" applyBorder="1" applyAlignment="1">
      <alignment/>
    </xf>
    <xf numFmtId="38" fontId="0" fillId="0" borderId="18" xfId="17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8" fontId="0" fillId="0" borderId="21" xfId="17" applyFont="1" applyBorder="1" applyAlignment="1">
      <alignment/>
    </xf>
    <xf numFmtId="38" fontId="0" fillId="0" borderId="22" xfId="17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8" fontId="0" fillId="0" borderId="25" xfId="17" applyFont="1" applyBorder="1" applyAlignment="1">
      <alignment/>
    </xf>
    <xf numFmtId="38" fontId="0" fillId="0" borderId="26" xfId="17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38" fontId="0" fillId="0" borderId="3" xfId="17" applyFont="1" applyBorder="1" applyAlignment="1">
      <alignment/>
    </xf>
    <xf numFmtId="38" fontId="0" fillId="0" borderId="4" xfId="17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38" fontId="3" fillId="0" borderId="33" xfId="17" applyFont="1" applyBorder="1" applyAlignment="1">
      <alignment/>
    </xf>
    <xf numFmtId="38" fontId="3" fillId="0" borderId="36" xfId="17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3" fillId="0" borderId="12" xfId="17" applyFont="1" applyBorder="1" applyAlignment="1">
      <alignment/>
    </xf>
    <xf numFmtId="38" fontId="3" fillId="0" borderId="13" xfId="1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3" fillId="0" borderId="17" xfId="17" applyFont="1" applyBorder="1" applyAlignment="1">
      <alignment/>
    </xf>
    <xf numFmtId="38" fontId="3" fillId="0" borderId="18" xfId="17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8" fontId="3" fillId="0" borderId="21" xfId="17" applyFont="1" applyBorder="1" applyAlignment="1">
      <alignment/>
    </xf>
    <xf numFmtId="38" fontId="3" fillId="0" borderId="22" xfId="17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8" fontId="3" fillId="0" borderId="25" xfId="17" applyFont="1" applyBorder="1" applyAlignment="1">
      <alignment/>
    </xf>
    <xf numFmtId="38" fontId="3" fillId="0" borderId="26" xfId="17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8" fontId="3" fillId="0" borderId="31" xfId="17" applyFont="1" applyBorder="1" applyAlignment="1">
      <alignment/>
    </xf>
    <xf numFmtId="38" fontId="3" fillId="0" borderId="32" xfId="17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8" fontId="3" fillId="0" borderId="7" xfId="17" applyFont="1" applyBorder="1" applyAlignment="1">
      <alignment/>
    </xf>
    <xf numFmtId="38" fontId="3" fillId="0" borderId="8" xfId="17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8" fontId="3" fillId="0" borderId="3" xfId="17" applyFont="1" applyBorder="1" applyAlignment="1">
      <alignment/>
    </xf>
    <xf numFmtId="38" fontId="3" fillId="0" borderId="4" xfId="17" applyFont="1" applyBorder="1" applyAlignment="1">
      <alignment/>
    </xf>
    <xf numFmtId="38" fontId="3" fillId="0" borderId="0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8" fontId="3" fillId="0" borderId="44" xfId="17" applyFont="1" applyBorder="1" applyAlignment="1">
      <alignment/>
    </xf>
    <xf numFmtId="38" fontId="3" fillId="0" borderId="45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4.125" style="47" customWidth="1"/>
    <col min="3" max="3" width="2.625" style="47" customWidth="1"/>
    <col min="4" max="4" width="20.625" style="47" customWidth="1"/>
    <col min="5" max="14" width="10.125" style="47" bestFit="1" customWidth="1"/>
    <col min="15" max="15" width="9.00390625" style="47" customWidth="1"/>
    <col min="16" max="16" width="2.375" style="47" customWidth="1"/>
    <col min="17" max="16384" width="9.00390625" style="47" customWidth="1"/>
  </cols>
  <sheetData>
    <row r="1" spans="1:15" s="3" customFormat="1" ht="15.75" customHeight="1">
      <c r="A1" s="1" t="s">
        <v>58</v>
      </c>
      <c r="B1" s="2"/>
      <c r="C1" s="2"/>
      <c r="D1" s="2"/>
      <c r="E1" s="2"/>
      <c r="F1" s="2"/>
      <c r="I1" s="2"/>
      <c r="J1" s="2"/>
      <c r="K1" s="2"/>
      <c r="L1" s="2"/>
      <c r="M1" s="2"/>
      <c r="N1" s="2"/>
      <c r="O1" s="2"/>
    </row>
    <row r="2" spans="13:15" s="4" customFormat="1" ht="15.75" customHeight="1" thickBot="1">
      <c r="M2" s="5"/>
      <c r="N2" s="5"/>
      <c r="O2" s="5" t="s">
        <v>68</v>
      </c>
    </row>
    <row r="3" spans="1:15" s="4" customFormat="1" ht="15.75" customHeight="1" thickBot="1">
      <c r="A3" s="6"/>
      <c r="B3" s="7"/>
      <c r="C3" s="7"/>
      <c r="D3" s="7"/>
      <c r="E3" s="8" t="s">
        <v>59</v>
      </c>
      <c r="F3" s="8" t="s">
        <v>60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61</v>
      </c>
      <c r="O3" s="9" t="s">
        <v>62</v>
      </c>
    </row>
    <row r="4" spans="1:15" s="4" customFormat="1" ht="15.75" customHeight="1">
      <c r="A4" s="10" t="s">
        <v>7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s="4" customFormat="1" ht="15.75" customHeight="1">
      <c r="A5" s="14"/>
      <c r="B5" s="15" t="s">
        <v>8</v>
      </c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s="4" customFormat="1" ht="15.75" customHeight="1">
      <c r="A6" s="14"/>
      <c r="B6" s="19"/>
      <c r="C6" s="20" t="s">
        <v>9</v>
      </c>
      <c r="D6" s="21"/>
      <c r="E6" s="22">
        <v>688.169</v>
      </c>
      <c r="F6" s="22">
        <v>836.644</v>
      </c>
      <c r="G6" s="22">
        <v>1079.855</v>
      </c>
      <c r="H6" s="22">
        <v>1209.54</v>
      </c>
      <c r="I6" s="22">
        <v>1373.249</v>
      </c>
      <c r="J6" s="22">
        <v>1557.54</v>
      </c>
      <c r="K6" s="22">
        <v>1837.876</v>
      </c>
      <c r="L6" s="22">
        <v>2417.497</v>
      </c>
      <c r="M6" s="22">
        <v>3987.645</v>
      </c>
      <c r="N6" s="22">
        <v>4591.056</v>
      </c>
      <c r="O6" s="23">
        <v>5389.935</v>
      </c>
    </row>
    <row r="7" spans="1:15" s="4" customFormat="1" ht="15.75" customHeight="1">
      <c r="A7" s="14"/>
      <c r="B7" s="19"/>
      <c r="C7" s="24" t="s">
        <v>10</v>
      </c>
      <c r="D7" s="25"/>
      <c r="E7" s="26">
        <v>1.785</v>
      </c>
      <c r="F7" s="26">
        <v>1.262</v>
      </c>
      <c r="G7" s="26">
        <v>1.332</v>
      </c>
      <c r="H7" s="26">
        <v>2.175</v>
      </c>
      <c r="I7" s="26">
        <v>2.157</v>
      </c>
      <c r="J7" s="26">
        <v>0</v>
      </c>
      <c r="K7" s="26">
        <v>0</v>
      </c>
      <c r="L7" s="26">
        <v>0</v>
      </c>
      <c r="M7" s="26">
        <v>8.662</v>
      </c>
      <c r="N7" s="26">
        <v>28.193</v>
      </c>
      <c r="O7" s="27">
        <v>49.26</v>
      </c>
    </row>
    <row r="8" spans="1:15" s="4" customFormat="1" ht="15.75" customHeight="1">
      <c r="A8" s="14"/>
      <c r="B8" s="19"/>
      <c r="C8" s="24" t="s">
        <v>11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s="4" customFormat="1" ht="15.75" customHeight="1">
      <c r="A9" s="14"/>
      <c r="B9" s="19"/>
      <c r="C9" s="24" t="s">
        <v>12</v>
      </c>
      <c r="D9" s="25"/>
      <c r="E9" s="26">
        <v>334.057</v>
      </c>
      <c r="F9" s="26">
        <v>424.736</v>
      </c>
      <c r="G9" s="26">
        <v>576.057</v>
      </c>
      <c r="H9" s="26">
        <v>719.317</v>
      </c>
      <c r="I9" s="26">
        <v>851.177</v>
      </c>
      <c r="J9" s="26">
        <v>939.769</v>
      </c>
      <c r="K9" s="26">
        <v>1094.528</v>
      </c>
      <c r="L9" s="26">
        <v>1241.311</v>
      </c>
      <c r="M9" s="26">
        <v>1398.678</v>
      </c>
      <c r="N9" s="26">
        <v>1707.289</v>
      </c>
      <c r="O9" s="27">
        <v>1834.506</v>
      </c>
    </row>
    <row r="10" spans="1:15" s="4" customFormat="1" ht="15.75" customHeight="1">
      <c r="A10" s="14"/>
      <c r="B10" s="19"/>
      <c r="C10" s="24" t="s">
        <v>13</v>
      </c>
      <c r="D10" s="25"/>
      <c r="E10" s="26">
        <v>14.541</v>
      </c>
      <c r="F10" s="26">
        <v>72.67</v>
      </c>
      <c r="G10" s="26">
        <v>119</v>
      </c>
      <c r="H10" s="26">
        <v>138.18</v>
      </c>
      <c r="I10" s="26">
        <v>122.66</v>
      </c>
      <c r="J10" s="26">
        <v>35.02</v>
      </c>
      <c r="K10" s="26">
        <v>32.05</v>
      </c>
      <c r="L10" s="26">
        <v>20.31</v>
      </c>
      <c r="M10" s="26">
        <v>20.85</v>
      </c>
      <c r="N10" s="26">
        <v>25.825</v>
      </c>
      <c r="O10" s="27">
        <v>17.26</v>
      </c>
    </row>
    <row r="11" spans="1:15" s="4" customFormat="1" ht="15.75" customHeight="1">
      <c r="A11" s="14"/>
      <c r="B11" s="19"/>
      <c r="C11" s="28" t="s">
        <v>14</v>
      </c>
      <c r="D11" s="29"/>
      <c r="E11" s="30">
        <v>0</v>
      </c>
      <c r="F11" s="30">
        <v>0</v>
      </c>
      <c r="G11" s="30">
        <v>6.19</v>
      </c>
      <c r="H11" s="30">
        <v>34.371</v>
      </c>
      <c r="I11" s="30">
        <v>76.923</v>
      </c>
      <c r="J11" s="30">
        <v>50.277</v>
      </c>
      <c r="K11" s="30">
        <v>2.446</v>
      </c>
      <c r="L11" s="30">
        <v>347.15</v>
      </c>
      <c r="M11" s="30">
        <v>371.439</v>
      </c>
      <c r="N11" s="30">
        <v>1420.474</v>
      </c>
      <c r="O11" s="31">
        <v>2361.488</v>
      </c>
    </row>
    <row r="12" spans="1:15" s="4" customFormat="1" ht="15.75" customHeight="1">
      <c r="A12" s="14"/>
      <c r="B12" s="32"/>
      <c r="C12" s="33" t="s">
        <v>15</v>
      </c>
      <c r="D12" s="33"/>
      <c r="E12" s="17">
        <f>SUM(E6:E11)</f>
        <v>1038.552</v>
      </c>
      <c r="F12" s="17">
        <f aca="true" t="shared" si="0" ref="F12:K12">SUM(F6:F11)</f>
        <v>1335.312</v>
      </c>
      <c r="G12" s="17">
        <f t="shared" si="0"/>
        <v>1782.4340000000002</v>
      </c>
      <c r="H12" s="17">
        <f t="shared" si="0"/>
        <v>2103.583</v>
      </c>
      <c r="I12" s="17">
        <f t="shared" si="0"/>
        <v>2426.166</v>
      </c>
      <c r="J12" s="17">
        <f t="shared" si="0"/>
        <v>2582.606</v>
      </c>
      <c r="K12" s="17">
        <f t="shared" si="0"/>
        <v>2966.9</v>
      </c>
      <c r="L12" s="17">
        <f>SUM(L6:L11)</f>
        <v>4026.268</v>
      </c>
      <c r="M12" s="17">
        <f>SUM(M6:M11)</f>
        <v>5787.274</v>
      </c>
      <c r="N12" s="17">
        <f>SUM(N6:N11)</f>
        <v>7772.8369999999995</v>
      </c>
      <c r="O12" s="18">
        <f>SUM(O6:O11)</f>
        <v>9652.449</v>
      </c>
    </row>
    <row r="13" spans="1:15" s="4" customFormat="1" ht="15.75" customHeight="1">
      <c r="A13" s="14"/>
      <c r="B13" s="15" t="s">
        <v>16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4" customFormat="1" ht="15.75" customHeight="1">
      <c r="A14" s="14"/>
      <c r="B14" s="19"/>
      <c r="C14" s="20" t="s">
        <v>17</v>
      </c>
      <c r="D14" s="21"/>
      <c r="E14" s="22">
        <v>1.564</v>
      </c>
      <c r="F14" s="22">
        <v>1.65</v>
      </c>
      <c r="G14" s="22">
        <v>28.46</v>
      </c>
      <c r="H14" s="22">
        <v>74.878</v>
      </c>
      <c r="I14" s="22">
        <v>124.38</v>
      </c>
      <c r="J14" s="22">
        <v>155.38</v>
      </c>
      <c r="K14" s="22">
        <v>197.955</v>
      </c>
      <c r="L14" s="22">
        <v>233.975</v>
      </c>
      <c r="M14" s="22">
        <v>298.88</v>
      </c>
      <c r="N14" s="22">
        <v>400.53</v>
      </c>
      <c r="O14" s="23">
        <v>425.02</v>
      </c>
    </row>
    <row r="15" spans="1:15" s="4" customFormat="1" ht="15.75" customHeight="1">
      <c r="A15" s="14"/>
      <c r="B15" s="19"/>
      <c r="C15" s="28" t="s">
        <v>18</v>
      </c>
      <c r="D15" s="29"/>
      <c r="E15" s="30">
        <v>237.27</v>
      </c>
      <c r="F15" s="30">
        <v>559.894</v>
      </c>
      <c r="G15" s="30">
        <v>339.836</v>
      </c>
      <c r="H15" s="30">
        <v>414.745</v>
      </c>
      <c r="I15" s="30">
        <v>412.925</v>
      </c>
      <c r="J15" s="30">
        <v>251.809</v>
      </c>
      <c r="K15" s="30">
        <v>2145.05</v>
      </c>
      <c r="L15" s="30">
        <v>1770.451</v>
      </c>
      <c r="M15" s="30">
        <v>1598.93</v>
      </c>
      <c r="N15" s="30">
        <v>1042.122</v>
      </c>
      <c r="O15" s="31">
        <v>848.038</v>
      </c>
    </row>
    <row r="16" spans="1:15" s="4" customFormat="1" ht="15.75" customHeight="1">
      <c r="A16" s="14"/>
      <c r="B16" s="32"/>
      <c r="C16" s="33" t="s">
        <v>15</v>
      </c>
      <c r="D16" s="33"/>
      <c r="E16" s="17">
        <f aca="true" t="shared" si="1" ref="E16:O16">+E14+E15</f>
        <v>238.834</v>
      </c>
      <c r="F16" s="17">
        <f t="shared" si="1"/>
        <v>561.544</v>
      </c>
      <c r="G16" s="17">
        <f t="shared" si="1"/>
        <v>368.296</v>
      </c>
      <c r="H16" s="17">
        <f t="shared" si="1"/>
        <v>489.623</v>
      </c>
      <c r="I16" s="17">
        <f t="shared" si="1"/>
        <v>537.3050000000001</v>
      </c>
      <c r="J16" s="17">
        <f t="shared" si="1"/>
        <v>407.18899999999996</v>
      </c>
      <c r="K16" s="17">
        <f t="shared" si="1"/>
        <v>2343.005</v>
      </c>
      <c r="L16" s="17">
        <f t="shared" si="1"/>
        <v>2004.426</v>
      </c>
      <c r="M16" s="17">
        <f t="shared" si="1"/>
        <v>1897.81</v>
      </c>
      <c r="N16" s="17">
        <f t="shared" si="1"/>
        <v>1442.652</v>
      </c>
      <c r="O16" s="18">
        <f t="shared" si="1"/>
        <v>1273.058</v>
      </c>
    </row>
    <row r="17" spans="1:15" s="4" customFormat="1" ht="15.75" customHeight="1" thickBot="1">
      <c r="A17" s="34"/>
      <c r="B17" s="35" t="s">
        <v>19</v>
      </c>
      <c r="C17" s="35"/>
      <c r="D17" s="35"/>
      <c r="E17" s="36">
        <f aca="true" t="shared" si="2" ref="E17:O17">+E12+E16</f>
        <v>1277.386</v>
      </c>
      <c r="F17" s="36">
        <f t="shared" si="2"/>
        <v>1896.8559999999998</v>
      </c>
      <c r="G17" s="36">
        <f t="shared" si="2"/>
        <v>2150.73</v>
      </c>
      <c r="H17" s="36">
        <f t="shared" si="2"/>
        <v>2593.206</v>
      </c>
      <c r="I17" s="36">
        <f t="shared" si="2"/>
        <v>2963.4710000000005</v>
      </c>
      <c r="J17" s="36">
        <f t="shared" si="2"/>
        <v>2989.795</v>
      </c>
      <c r="K17" s="36">
        <f t="shared" si="2"/>
        <v>5309.905000000001</v>
      </c>
      <c r="L17" s="36">
        <f t="shared" si="2"/>
        <v>6030.6939999999995</v>
      </c>
      <c r="M17" s="36">
        <f t="shared" si="2"/>
        <v>7685.084000000001</v>
      </c>
      <c r="N17" s="36">
        <f t="shared" si="2"/>
        <v>9215.489</v>
      </c>
      <c r="O17" s="37">
        <f t="shared" si="2"/>
        <v>10925.507000000001</v>
      </c>
    </row>
    <row r="18" spans="1:15" s="4" customFormat="1" ht="15.75" customHeight="1">
      <c r="A18" s="10" t="s">
        <v>20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s="4" customFormat="1" ht="15.75" customHeight="1">
      <c r="A19" s="14"/>
      <c r="B19" s="15" t="s">
        <v>21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1:15" s="4" customFormat="1" ht="15.75" customHeight="1">
      <c r="A20" s="14"/>
      <c r="B20" s="19"/>
      <c r="C20" s="20" t="s">
        <v>22</v>
      </c>
      <c r="D20" s="21"/>
      <c r="E20" s="22">
        <v>1301.065</v>
      </c>
      <c r="F20" s="22">
        <v>2232.59</v>
      </c>
      <c r="G20" s="22">
        <v>2457.988</v>
      </c>
      <c r="H20" s="22">
        <v>4441.185</v>
      </c>
      <c r="I20" s="22">
        <v>5518.686</v>
      </c>
      <c r="J20" s="22">
        <v>8095.083</v>
      </c>
      <c r="K20" s="22">
        <v>9954.934</v>
      </c>
      <c r="L20" s="22">
        <v>10669.762</v>
      </c>
      <c r="M20" s="22">
        <v>6961.071</v>
      </c>
      <c r="N20" s="22">
        <v>6864.615</v>
      </c>
      <c r="O20" s="23">
        <v>7389.572</v>
      </c>
    </row>
    <row r="21" spans="1:15" s="4" customFormat="1" ht="15.75" customHeight="1">
      <c r="A21" s="14"/>
      <c r="B21" s="19"/>
      <c r="C21" s="24" t="s">
        <v>23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5" s="4" customFormat="1" ht="15.75" customHeight="1">
      <c r="A22" s="14"/>
      <c r="B22" s="19"/>
      <c r="C22" s="24" t="s">
        <v>13</v>
      </c>
      <c r="D22" s="25"/>
      <c r="E22" s="26">
        <v>154.33</v>
      </c>
      <c r="F22" s="26">
        <v>236.101</v>
      </c>
      <c r="G22" s="26">
        <v>54.74</v>
      </c>
      <c r="H22" s="26">
        <v>64.13</v>
      </c>
      <c r="I22" s="26">
        <v>125.6</v>
      </c>
      <c r="J22" s="26">
        <v>134.11</v>
      </c>
      <c r="K22" s="26">
        <v>137.84</v>
      </c>
      <c r="L22" s="26">
        <v>249.087</v>
      </c>
      <c r="M22" s="26">
        <v>276.73</v>
      </c>
      <c r="N22" s="26">
        <v>317.77</v>
      </c>
      <c r="O22" s="27">
        <v>306</v>
      </c>
    </row>
    <row r="23" spans="1:15" s="4" customFormat="1" ht="15.75" customHeight="1">
      <c r="A23" s="14"/>
      <c r="B23" s="19"/>
      <c r="C23" s="24" t="s">
        <v>14</v>
      </c>
      <c r="D23" s="25"/>
      <c r="E23" s="26">
        <v>0</v>
      </c>
      <c r="F23" s="26">
        <v>0.619</v>
      </c>
      <c r="G23" s="26">
        <v>16.45</v>
      </c>
      <c r="H23" s="26">
        <v>26.656</v>
      </c>
      <c r="I23" s="26">
        <v>84.549</v>
      </c>
      <c r="J23" s="26">
        <v>85.736</v>
      </c>
      <c r="K23" s="26">
        <v>104.101</v>
      </c>
      <c r="L23" s="26">
        <v>110.841</v>
      </c>
      <c r="M23" s="26">
        <v>38.904</v>
      </c>
      <c r="N23" s="26">
        <v>398.336</v>
      </c>
      <c r="O23" s="27">
        <v>479</v>
      </c>
    </row>
    <row r="24" spans="1:15" s="4" customFormat="1" ht="15.75" customHeight="1">
      <c r="A24" s="14"/>
      <c r="B24" s="19"/>
      <c r="C24" s="28" t="s">
        <v>15</v>
      </c>
      <c r="D24" s="29"/>
      <c r="E24" s="30">
        <f aca="true" t="shared" si="3" ref="E24:M24">SUM(E20:E23)</f>
        <v>1455.395</v>
      </c>
      <c r="F24" s="30">
        <f t="shared" si="3"/>
        <v>2469.3100000000004</v>
      </c>
      <c r="G24" s="30">
        <f t="shared" si="3"/>
        <v>2529.1779999999994</v>
      </c>
      <c r="H24" s="30">
        <f t="shared" si="3"/>
        <v>4531.9710000000005</v>
      </c>
      <c r="I24" s="30">
        <f t="shared" si="3"/>
        <v>5728.835</v>
      </c>
      <c r="J24" s="30">
        <f t="shared" si="3"/>
        <v>8314.929</v>
      </c>
      <c r="K24" s="30">
        <f t="shared" si="3"/>
        <v>10196.875</v>
      </c>
      <c r="L24" s="30">
        <f t="shared" si="3"/>
        <v>11029.69</v>
      </c>
      <c r="M24" s="30">
        <f t="shared" si="3"/>
        <v>7276.705</v>
      </c>
      <c r="N24" s="30">
        <f>SUM(N20:N23)</f>
        <v>7580.7210000000005</v>
      </c>
      <c r="O24" s="31">
        <f>SUM(O20:O23)</f>
        <v>8174.572</v>
      </c>
    </row>
    <row r="25" spans="1:15" s="4" customFormat="1" ht="15.75" customHeight="1">
      <c r="A25" s="14"/>
      <c r="B25" s="15" t="s">
        <v>16</v>
      </c>
      <c r="C25" s="33"/>
      <c r="D25" s="3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s="4" customFormat="1" ht="15.75" customHeight="1">
      <c r="A26" s="14"/>
      <c r="B26" s="38"/>
      <c r="C26" s="39" t="s">
        <v>18</v>
      </c>
      <c r="D26" s="3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s="4" customFormat="1" ht="15.75" customHeight="1" thickBot="1">
      <c r="A27" s="34"/>
      <c r="B27" s="35" t="s">
        <v>24</v>
      </c>
      <c r="C27" s="35"/>
      <c r="D27" s="35"/>
      <c r="E27" s="36">
        <f aca="true" t="shared" si="4" ref="E27:N27">+E24+E26</f>
        <v>1455.395</v>
      </c>
      <c r="F27" s="36">
        <f t="shared" si="4"/>
        <v>2469.3100000000004</v>
      </c>
      <c r="G27" s="36">
        <f t="shared" si="4"/>
        <v>2529.1779999999994</v>
      </c>
      <c r="H27" s="36">
        <f t="shared" si="4"/>
        <v>4531.9710000000005</v>
      </c>
      <c r="I27" s="36">
        <f t="shared" si="4"/>
        <v>5728.835</v>
      </c>
      <c r="J27" s="36">
        <f t="shared" si="4"/>
        <v>8314.929</v>
      </c>
      <c r="K27" s="36">
        <f t="shared" si="4"/>
        <v>10196.875</v>
      </c>
      <c r="L27" s="36">
        <f t="shared" si="4"/>
        <v>11029.69</v>
      </c>
      <c r="M27" s="36">
        <f t="shared" si="4"/>
        <v>7276.705</v>
      </c>
      <c r="N27" s="36">
        <f t="shared" si="4"/>
        <v>7580.7210000000005</v>
      </c>
      <c r="O27" s="37">
        <f>+O24+O26</f>
        <v>8174.572</v>
      </c>
    </row>
    <row r="28" spans="1:15" s="4" customFormat="1" ht="15.75" customHeight="1">
      <c r="A28" s="10" t="s">
        <v>25</v>
      </c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s="4" customFormat="1" ht="15.75" customHeight="1">
      <c r="A29" s="14"/>
      <c r="B29" s="15" t="s">
        <v>16</v>
      </c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 s="4" customFormat="1" ht="15.75" customHeight="1">
      <c r="A30" s="14"/>
      <c r="B30" s="38"/>
      <c r="C30" s="39" t="s">
        <v>26</v>
      </c>
      <c r="D30" s="4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pans="1:15" s="4" customFormat="1" ht="15.75" customHeight="1" thickBot="1">
      <c r="A31" s="34"/>
      <c r="B31" s="35" t="s">
        <v>27</v>
      </c>
      <c r="C31" s="35"/>
      <c r="D31" s="35"/>
      <c r="E31" s="36">
        <f>+E30</f>
        <v>0</v>
      </c>
      <c r="F31" s="36">
        <f aca="true" t="shared" si="5" ref="F31:O31">+F30</f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7">
        <f t="shared" si="5"/>
        <v>0</v>
      </c>
    </row>
    <row r="32" spans="1:15" s="4" customFormat="1" ht="15.75" customHeight="1">
      <c r="A32" s="10" t="s">
        <v>14</v>
      </c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s="4" customFormat="1" ht="15.75" customHeight="1">
      <c r="A33" s="14"/>
      <c r="B33" s="39" t="s">
        <v>16</v>
      </c>
      <c r="C33" s="40"/>
      <c r="D33" s="40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s="4" customFormat="1" ht="15.75" customHeight="1" thickBot="1">
      <c r="A34" s="34"/>
      <c r="B34" s="35" t="s">
        <v>28</v>
      </c>
      <c r="C34" s="35"/>
      <c r="D34" s="35"/>
      <c r="E34" s="36">
        <f>+E33</f>
        <v>0</v>
      </c>
      <c r="F34" s="36">
        <f aca="true" t="shared" si="6" ref="F34:O34">+F33</f>
        <v>0</v>
      </c>
      <c r="G34" s="36">
        <f t="shared" si="6"/>
        <v>0</v>
      </c>
      <c r="H34" s="36">
        <f t="shared" si="6"/>
        <v>0</v>
      </c>
      <c r="I34" s="36">
        <f t="shared" si="6"/>
        <v>0</v>
      </c>
      <c r="J34" s="36">
        <f t="shared" si="6"/>
        <v>0</v>
      </c>
      <c r="K34" s="36">
        <f t="shared" si="6"/>
        <v>0</v>
      </c>
      <c r="L34" s="36">
        <f t="shared" si="6"/>
        <v>0</v>
      </c>
      <c r="M34" s="36">
        <f t="shared" si="6"/>
        <v>0</v>
      </c>
      <c r="N34" s="36">
        <f t="shared" si="6"/>
        <v>0</v>
      </c>
      <c r="O34" s="37">
        <f t="shared" si="6"/>
        <v>0</v>
      </c>
    </row>
    <row r="35" spans="1:15" s="4" customFormat="1" ht="15.75" customHeight="1" thickBot="1">
      <c r="A35" s="6" t="s">
        <v>29</v>
      </c>
      <c r="B35" s="7"/>
      <c r="C35" s="7"/>
      <c r="D35" s="7"/>
      <c r="E35" s="41">
        <f aca="true" t="shared" si="7" ref="E35:O35">+E17+E27+E34</f>
        <v>2732.781</v>
      </c>
      <c r="F35" s="41">
        <f t="shared" si="7"/>
        <v>4366.166</v>
      </c>
      <c r="G35" s="41">
        <f t="shared" si="7"/>
        <v>4679.907999999999</v>
      </c>
      <c r="H35" s="41">
        <f t="shared" si="7"/>
        <v>7125.177000000001</v>
      </c>
      <c r="I35" s="41">
        <f t="shared" si="7"/>
        <v>8692.306</v>
      </c>
      <c r="J35" s="41">
        <f t="shared" si="7"/>
        <v>11304.724</v>
      </c>
      <c r="K35" s="41">
        <f t="shared" si="7"/>
        <v>15506.78</v>
      </c>
      <c r="L35" s="41">
        <f t="shared" si="7"/>
        <v>17060.384</v>
      </c>
      <c r="M35" s="41">
        <f t="shared" si="7"/>
        <v>14961.789</v>
      </c>
      <c r="N35" s="41">
        <f t="shared" si="7"/>
        <v>16796.21</v>
      </c>
      <c r="O35" s="42">
        <f t="shared" si="7"/>
        <v>19100.079</v>
      </c>
    </row>
    <row r="36" s="4" customFormat="1" ht="15.75" customHeight="1"/>
    <row r="37" s="4" customFormat="1" ht="15.75" customHeight="1" thickBot="1"/>
    <row r="38" spans="1:15" s="4" customFormat="1" ht="15.75" customHeight="1" thickBot="1">
      <c r="A38" s="6"/>
      <c r="B38" s="7"/>
      <c r="C38" s="7"/>
      <c r="D38" s="7"/>
      <c r="E38" s="8" t="s">
        <v>30</v>
      </c>
      <c r="F38" s="8" t="s">
        <v>31</v>
      </c>
      <c r="G38" s="8" t="s">
        <v>32</v>
      </c>
      <c r="H38" s="8" t="s">
        <v>33</v>
      </c>
      <c r="I38" s="8" t="s">
        <v>34</v>
      </c>
      <c r="J38" s="43" t="s">
        <v>35</v>
      </c>
      <c r="K38" s="43" t="s">
        <v>36</v>
      </c>
      <c r="L38" s="43" t="s">
        <v>63</v>
      </c>
      <c r="M38" s="43" t="s">
        <v>37</v>
      </c>
      <c r="N38" s="43" t="s">
        <v>38</v>
      </c>
      <c r="O38" s="44" t="s">
        <v>39</v>
      </c>
    </row>
    <row r="39" spans="1:15" s="4" customFormat="1" ht="15.75" customHeight="1">
      <c r="A39" s="10" t="s">
        <v>7</v>
      </c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 s="4" customFormat="1" ht="15.75" customHeight="1">
      <c r="A40" s="14"/>
      <c r="B40" s="15" t="s">
        <v>8</v>
      </c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</row>
    <row r="41" spans="1:15" s="4" customFormat="1" ht="15.75" customHeight="1">
      <c r="A41" s="14"/>
      <c r="B41" s="19"/>
      <c r="C41" s="20" t="s">
        <v>9</v>
      </c>
      <c r="D41" s="21"/>
      <c r="E41" s="22">
        <v>6565.093</v>
      </c>
      <c r="F41" s="22">
        <v>8043.304</v>
      </c>
      <c r="G41" s="22">
        <v>9976.434</v>
      </c>
      <c r="H41" s="22">
        <v>11504.437</v>
      </c>
      <c r="I41" s="22">
        <v>10230.615</v>
      </c>
      <c r="J41" s="22">
        <v>10408</v>
      </c>
      <c r="K41" s="22">
        <v>11550</v>
      </c>
      <c r="L41" s="22">
        <v>12709</v>
      </c>
      <c r="M41" s="22">
        <v>16331</v>
      </c>
      <c r="N41" s="22">
        <v>19704.8</v>
      </c>
      <c r="O41" s="23">
        <v>21882</v>
      </c>
    </row>
    <row r="42" spans="1:15" s="4" customFormat="1" ht="15.75" customHeight="1">
      <c r="A42" s="14"/>
      <c r="B42" s="19"/>
      <c r="C42" s="24" t="s">
        <v>10</v>
      </c>
      <c r="D42" s="25"/>
      <c r="E42" s="26">
        <v>53.169</v>
      </c>
      <c r="F42" s="26">
        <v>159.722</v>
      </c>
      <c r="G42" s="26">
        <v>170.908</v>
      </c>
      <c r="H42" s="26">
        <v>237.66</v>
      </c>
      <c r="I42" s="26">
        <v>1550.018</v>
      </c>
      <c r="J42" s="26">
        <v>1406</v>
      </c>
      <c r="K42" s="26">
        <v>2617</v>
      </c>
      <c r="L42" s="26">
        <v>4252</v>
      </c>
      <c r="M42" s="26">
        <v>6707</v>
      </c>
      <c r="N42" s="26">
        <v>4332.7</v>
      </c>
      <c r="O42" s="27">
        <v>5432</v>
      </c>
    </row>
    <row r="43" spans="1:15" s="4" customFormat="1" ht="15.75" customHeight="1">
      <c r="A43" s="14"/>
      <c r="B43" s="19"/>
      <c r="C43" s="24" t="s">
        <v>11</v>
      </c>
      <c r="D43" s="25"/>
      <c r="E43" s="26">
        <v>0</v>
      </c>
      <c r="F43" s="26">
        <v>0</v>
      </c>
      <c r="G43" s="26">
        <v>82.736</v>
      </c>
      <c r="H43" s="26">
        <v>1003.316</v>
      </c>
      <c r="I43" s="26">
        <v>3209.585</v>
      </c>
      <c r="J43" s="26">
        <v>4859</v>
      </c>
      <c r="K43" s="26">
        <v>7871</v>
      </c>
      <c r="L43" s="26">
        <v>9129</v>
      </c>
      <c r="M43" s="26">
        <v>13120</v>
      </c>
      <c r="N43" s="26">
        <v>17238.4</v>
      </c>
      <c r="O43" s="27">
        <v>14200</v>
      </c>
    </row>
    <row r="44" spans="1:15" s="4" customFormat="1" ht="15.75" customHeight="1">
      <c r="A44" s="14"/>
      <c r="B44" s="19"/>
      <c r="C44" s="24" t="s">
        <v>12</v>
      </c>
      <c r="D44" s="25"/>
      <c r="E44" s="26">
        <v>2405.011</v>
      </c>
      <c r="F44" s="26">
        <v>3042.976</v>
      </c>
      <c r="G44" s="26">
        <v>3490.26</v>
      </c>
      <c r="H44" s="26">
        <v>4596.961</v>
      </c>
      <c r="I44" s="26">
        <v>5295.058</v>
      </c>
      <c r="J44" s="26">
        <v>5348</v>
      </c>
      <c r="K44" s="26">
        <v>6219</v>
      </c>
      <c r="L44" s="26">
        <v>6691</v>
      </c>
      <c r="M44" s="26">
        <v>8310</v>
      </c>
      <c r="N44" s="26">
        <v>11038.3</v>
      </c>
      <c r="O44" s="27">
        <v>12826</v>
      </c>
    </row>
    <row r="45" spans="1:15" s="4" customFormat="1" ht="15.75" customHeight="1">
      <c r="A45" s="14"/>
      <c r="B45" s="19"/>
      <c r="C45" s="24" t="s">
        <v>13</v>
      </c>
      <c r="D45" s="25"/>
      <c r="E45" s="26">
        <v>15.81</v>
      </c>
      <c r="F45" s="26">
        <v>9.364</v>
      </c>
      <c r="G45" s="26">
        <v>11.61</v>
      </c>
      <c r="H45" s="26">
        <v>72.72</v>
      </c>
      <c r="I45" s="26">
        <v>54.939</v>
      </c>
      <c r="J45" s="26">
        <v>40</v>
      </c>
      <c r="K45" s="26">
        <v>20</v>
      </c>
      <c r="L45" s="26">
        <v>21</v>
      </c>
      <c r="M45" s="26">
        <v>60</v>
      </c>
      <c r="N45" s="26">
        <v>14</v>
      </c>
      <c r="O45" s="27">
        <v>26</v>
      </c>
    </row>
    <row r="46" spans="1:15" s="4" customFormat="1" ht="15.75" customHeight="1">
      <c r="A46" s="14"/>
      <c r="B46" s="19"/>
      <c r="C46" s="28" t="s">
        <v>14</v>
      </c>
      <c r="D46" s="29"/>
      <c r="E46" s="30">
        <v>1943.293</v>
      </c>
      <c r="F46" s="30">
        <v>2459.125</v>
      </c>
      <c r="G46" s="30">
        <v>2322.818</v>
      </c>
      <c r="H46" s="30">
        <v>744.167</v>
      </c>
      <c r="I46" s="30">
        <v>494.519</v>
      </c>
      <c r="J46" s="30">
        <v>743</v>
      </c>
      <c r="K46" s="30">
        <v>463</v>
      </c>
      <c r="L46" s="30">
        <v>519</v>
      </c>
      <c r="M46" s="30">
        <v>1035</v>
      </c>
      <c r="N46" s="30">
        <v>1143.9</v>
      </c>
      <c r="O46" s="31">
        <v>1122</v>
      </c>
    </row>
    <row r="47" spans="1:15" s="4" customFormat="1" ht="15.75" customHeight="1">
      <c r="A47" s="14"/>
      <c r="B47" s="32"/>
      <c r="C47" s="33" t="s">
        <v>15</v>
      </c>
      <c r="D47" s="33"/>
      <c r="E47" s="17">
        <f aca="true" t="shared" si="8" ref="E47:O47">SUM(E41:E46)</f>
        <v>10982.375999999998</v>
      </c>
      <c r="F47" s="17">
        <f t="shared" si="8"/>
        <v>13714.491</v>
      </c>
      <c r="G47" s="17">
        <f t="shared" si="8"/>
        <v>16054.766</v>
      </c>
      <c r="H47" s="17">
        <f t="shared" si="8"/>
        <v>18159.261000000002</v>
      </c>
      <c r="I47" s="17">
        <f t="shared" si="8"/>
        <v>20834.734</v>
      </c>
      <c r="J47" s="17">
        <f t="shared" si="8"/>
        <v>22804</v>
      </c>
      <c r="K47" s="17">
        <f t="shared" si="8"/>
        <v>28740</v>
      </c>
      <c r="L47" s="17">
        <f t="shared" si="8"/>
        <v>33321</v>
      </c>
      <c r="M47" s="17">
        <f t="shared" si="8"/>
        <v>45563</v>
      </c>
      <c r="N47" s="17">
        <f t="shared" si="8"/>
        <v>53472.1</v>
      </c>
      <c r="O47" s="18">
        <f t="shared" si="8"/>
        <v>55488</v>
      </c>
    </row>
    <row r="48" spans="1:15" s="4" customFormat="1" ht="15.75" customHeight="1">
      <c r="A48" s="14"/>
      <c r="B48" s="15" t="s">
        <v>16</v>
      </c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</row>
    <row r="49" spans="1:15" s="4" customFormat="1" ht="15.75" customHeight="1">
      <c r="A49" s="14"/>
      <c r="B49" s="19"/>
      <c r="C49" s="20" t="s">
        <v>17</v>
      </c>
      <c r="D49" s="21"/>
      <c r="E49" s="22">
        <v>410.05</v>
      </c>
      <c r="F49" s="22">
        <v>455.89</v>
      </c>
      <c r="G49" s="22">
        <v>627.28</v>
      </c>
      <c r="H49" s="22">
        <v>1145.66</v>
      </c>
      <c r="I49" s="22">
        <v>821.95</v>
      </c>
      <c r="J49" s="22">
        <v>955</v>
      </c>
      <c r="K49" s="22">
        <v>935</v>
      </c>
      <c r="L49" s="22">
        <v>1091</v>
      </c>
      <c r="M49" s="22">
        <v>1633</v>
      </c>
      <c r="N49" s="22">
        <v>1988.7</v>
      </c>
      <c r="O49" s="23">
        <v>2187</v>
      </c>
    </row>
    <row r="50" spans="1:15" s="4" customFormat="1" ht="15.75" customHeight="1">
      <c r="A50" s="14"/>
      <c r="B50" s="19"/>
      <c r="C50" s="28" t="s">
        <v>18</v>
      </c>
      <c r="D50" s="29"/>
      <c r="E50" s="30">
        <v>2059.184</v>
      </c>
      <c r="F50" s="30">
        <v>2282.827</v>
      </c>
      <c r="G50" s="30">
        <v>1403.767</v>
      </c>
      <c r="H50" s="30">
        <v>1928.925</v>
      </c>
      <c r="I50" s="30">
        <v>1406.689</v>
      </c>
      <c r="J50" s="30">
        <v>1322</v>
      </c>
      <c r="K50" s="30">
        <v>1375</v>
      </c>
      <c r="L50" s="30">
        <v>3084</v>
      </c>
      <c r="M50" s="30">
        <v>2618</v>
      </c>
      <c r="N50" s="30">
        <v>4970.2</v>
      </c>
      <c r="O50" s="31">
        <v>7943</v>
      </c>
    </row>
    <row r="51" spans="1:15" s="4" customFormat="1" ht="15.75" customHeight="1">
      <c r="A51" s="14"/>
      <c r="B51" s="32"/>
      <c r="C51" s="33" t="s">
        <v>15</v>
      </c>
      <c r="D51" s="33"/>
      <c r="E51" s="17">
        <f aca="true" t="shared" si="9" ref="E51:O51">+E49+E50</f>
        <v>2469.2340000000004</v>
      </c>
      <c r="F51" s="17">
        <f t="shared" si="9"/>
        <v>2738.717</v>
      </c>
      <c r="G51" s="17">
        <f t="shared" si="9"/>
        <v>2031.047</v>
      </c>
      <c r="H51" s="17">
        <f t="shared" si="9"/>
        <v>3074.585</v>
      </c>
      <c r="I51" s="17">
        <f t="shared" si="9"/>
        <v>2228.639</v>
      </c>
      <c r="J51" s="17">
        <f t="shared" si="9"/>
        <v>2277</v>
      </c>
      <c r="K51" s="17">
        <f t="shared" si="9"/>
        <v>2310</v>
      </c>
      <c r="L51" s="17">
        <f t="shared" si="9"/>
        <v>4175</v>
      </c>
      <c r="M51" s="17">
        <f t="shared" si="9"/>
        <v>4251</v>
      </c>
      <c r="N51" s="17">
        <f t="shared" si="9"/>
        <v>6958.9</v>
      </c>
      <c r="O51" s="18">
        <f t="shared" si="9"/>
        <v>10130</v>
      </c>
    </row>
    <row r="52" spans="1:15" s="4" customFormat="1" ht="15.75" customHeight="1" thickBot="1">
      <c r="A52" s="34"/>
      <c r="B52" s="35" t="s">
        <v>19</v>
      </c>
      <c r="C52" s="35"/>
      <c r="D52" s="35"/>
      <c r="E52" s="36">
        <f aca="true" t="shared" si="10" ref="E52:O52">+E47+E51</f>
        <v>13451.609999999999</v>
      </c>
      <c r="F52" s="36">
        <f t="shared" si="10"/>
        <v>16453.208</v>
      </c>
      <c r="G52" s="36">
        <f t="shared" si="10"/>
        <v>18085.813</v>
      </c>
      <c r="H52" s="36">
        <f t="shared" si="10"/>
        <v>21233.846</v>
      </c>
      <c r="I52" s="36">
        <f t="shared" si="10"/>
        <v>23063.373</v>
      </c>
      <c r="J52" s="36">
        <f t="shared" si="10"/>
        <v>25081</v>
      </c>
      <c r="K52" s="36">
        <f t="shared" si="10"/>
        <v>31050</v>
      </c>
      <c r="L52" s="36">
        <f t="shared" si="10"/>
        <v>37496</v>
      </c>
      <c r="M52" s="36">
        <f t="shared" si="10"/>
        <v>49814</v>
      </c>
      <c r="N52" s="36">
        <f t="shared" si="10"/>
        <v>60431</v>
      </c>
      <c r="O52" s="37">
        <f t="shared" si="10"/>
        <v>65618</v>
      </c>
    </row>
    <row r="53" spans="1:15" s="4" customFormat="1" ht="15.75" customHeight="1">
      <c r="A53" s="10" t="s">
        <v>20</v>
      </c>
      <c r="B53" s="11"/>
      <c r="C53" s="11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1:15" s="4" customFormat="1" ht="15.75" customHeight="1">
      <c r="A54" s="14"/>
      <c r="B54" s="15" t="s">
        <v>21</v>
      </c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s="4" customFormat="1" ht="15.75" customHeight="1">
      <c r="A55" s="14"/>
      <c r="B55" s="19"/>
      <c r="C55" s="20" t="s">
        <v>22</v>
      </c>
      <c r="D55" s="21"/>
      <c r="E55" s="22">
        <v>10514.492</v>
      </c>
      <c r="F55" s="22">
        <v>14477.482</v>
      </c>
      <c r="G55" s="22">
        <v>19563.961</v>
      </c>
      <c r="H55" s="22">
        <v>27320.955</v>
      </c>
      <c r="I55" s="22">
        <v>28289.619</v>
      </c>
      <c r="J55" s="22">
        <v>28745</v>
      </c>
      <c r="K55" s="22">
        <v>29264</v>
      </c>
      <c r="L55" s="22">
        <v>32293</v>
      </c>
      <c r="M55" s="22">
        <v>41471</v>
      </c>
      <c r="N55" s="22">
        <v>48156.8</v>
      </c>
      <c r="O55" s="23">
        <v>52779</v>
      </c>
    </row>
    <row r="56" spans="1:15" s="4" customFormat="1" ht="15.75" customHeight="1">
      <c r="A56" s="14"/>
      <c r="B56" s="19"/>
      <c r="C56" s="24" t="s">
        <v>23</v>
      </c>
      <c r="D56" s="25"/>
      <c r="E56" s="26">
        <v>0.21</v>
      </c>
      <c r="F56" s="26">
        <v>1.478</v>
      </c>
      <c r="G56" s="26">
        <v>2.59</v>
      </c>
      <c r="H56" s="26">
        <v>6.33</v>
      </c>
      <c r="I56" s="26">
        <v>2.465</v>
      </c>
      <c r="J56" s="26">
        <v>5</v>
      </c>
      <c r="K56" s="26">
        <v>5</v>
      </c>
      <c r="L56" s="26">
        <v>5</v>
      </c>
      <c r="M56" s="26">
        <v>6</v>
      </c>
      <c r="N56" s="26">
        <v>5</v>
      </c>
      <c r="O56" s="27">
        <v>6</v>
      </c>
    </row>
    <row r="57" spans="1:15" s="4" customFormat="1" ht="15.75" customHeight="1">
      <c r="A57" s="14"/>
      <c r="B57" s="19"/>
      <c r="C57" s="24" t="s">
        <v>13</v>
      </c>
      <c r="D57" s="25"/>
      <c r="E57" s="26">
        <v>276.88</v>
      </c>
      <c r="F57" s="26">
        <v>155.014</v>
      </c>
      <c r="G57" s="26">
        <v>199.98</v>
      </c>
      <c r="H57" s="26">
        <v>224.395</v>
      </c>
      <c r="I57" s="26">
        <v>301.56</v>
      </c>
      <c r="J57" s="26">
        <v>333</v>
      </c>
      <c r="K57" s="26">
        <v>324</v>
      </c>
      <c r="L57" s="26">
        <v>398</v>
      </c>
      <c r="M57" s="26">
        <v>487</v>
      </c>
      <c r="N57" s="26">
        <v>544.7</v>
      </c>
      <c r="O57" s="27">
        <v>748</v>
      </c>
    </row>
    <row r="58" spans="1:15" s="4" customFormat="1" ht="15.75" customHeight="1">
      <c r="A58" s="14"/>
      <c r="B58" s="19"/>
      <c r="C58" s="24" t="s">
        <v>14</v>
      </c>
      <c r="D58" s="25"/>
      <c r="E58" s="26">
        <v>730.25</v>
      </c>
      <c r="F58" s="26">
        <v>932.822</v>
      </c>
      <c r="G58" s="26">
        <v>251.394</v>
      </c>
      <c r="H58" s="26">
        <v>308.331</v>
      </c>
      <c r="I58" s="26">
        <v>596.503</v>
      </c>
      <c r="J58" s="26">
        <v>532</v>
      </c>
      <c r="K58" s="26">
        <v>793</v>
      </c>
      <c r="L58" s="26">
        <v>1091</v>
      </c>
      <c r="M58" s="26">
        <v>896</v>
      </c>
      <c r="N58" s="26">
        <v>564</v>
      </c>
      <c r="O58" s="27">
        <v>988</v>
      </c>
    </row>
    <row r="59" spans="1:15" s="4" customFormat="1" ht="15.75" customHeight="1">
      <c r="A59" s="14"/>
      <c r="B59" s="19"/>
      <c r="C59" s="28" t="s">
        <v>15</v>
      </c>
      <c r="D59" s="29"/>
      <c r="E59" s="30">
        <f aca="true" t="shared" si="11" ref="E59:O59">SUM(E55:E58)</f>
        <v>11521.831999999999</v>
      </c>
      <c r="F59" s="30">
        <f t="shared" si="11"/>
        <v>15566.795999999998</v>
      </c>
      <c r="G59" s="30">
        <f t="shared" si="11"/>
        <v>20017.925</v>
      </c>
      <c r="H59" s="30">
        <f t="shared" si="11"/>
        <v>27860.011000000002</v>
      </c>
      <c r="I59" s="30">
        <f t="shared" si="11"/>
        <v>29190.147</v>
      </c>
      <c r="J59" s="30">
        <f t="shared" si="11"/>
        <v>29615</v>
      </c>
      <c r="K59" s="30">
        <f t="shared" si="11"/>
        <v>30386</v>
      </c>
      <c r="L59" s="30">
        <f t="shared" si="11"/>
        <v>33787</v>
      </c>
      <c r="M59" s="30">
        <f t="shared" si="11"/>
        <v>42860</v>
      </c>
      <c r="N59" s="30">
        <f t="shared" si="11"/>
        <v>49270.5</v>
      </c>
      <c r="O59" s="31">
        <f t="shared" si="11"/>
        <v>54521</v>
      </c>
    </row>
    <row r="60" spans="1:15" s="4" customFormat="1" ht="15.75" customHeight="1">
      <c r="A60" s="14"/>
      <c r="B60" s="15" t="s">
        <v>16</v>
      </c>
      <c r="C60" s="33"/>
      <c r="D60" s="33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</row>
    <row r="61" spans="1:15" s="4" customFormat="1" ht="15.75" customHeight="1">
      <c r="A61" s="14"/>
      <c r="B61" s="38"/>
      <c r="C61" s="39" t="s">
        <v>18</v>
      </c>
      <c r="D61" s="33"/>
      <c r="E61" s="17"/>
      <c r="F61" s="17"/>
      <c r="G61" s="17"/>
      <c r="H61" s="17"/>
      <c r="I61" s="17"/>
      <c r="J61" s="17">
        <v>21</v>
      </c>
      <c r="K61" s="17"/>
      <c r="L61" s="17">
        <v>303</v>
      </c>
      <c r="M61" s="17">
        <v>45</v>
      </c>
      <c r="N61" s="17">
        <v>624.5</v>
      </c>
      <c r="O61" s="18"/>
    </row>
    <row r="62" spans="1:15" s="4" customFormat="1" ht="15.75" customHeight="1" thickBot="1">
      <c r="A62" s="34"/>
      <c r="B62" s="35" t="s">
        <v>24</v>
      </c>
      <c r="C62" s="35"/>
      <c r="D62" s="35"/>
      <c r="E62" s="36">
        <f aca="true" t="shared" si="12" ref="E62:N62">+E59+E61</f>
        <v>11521.831999999999</v>
      </c>
      <c r="F62" s="36">
        <f t="shared" si="12"/>
        <v>15566.795999999998</v>
      </c>
      <c r="G62" s="36">
        <f t="shared" si="12"/>
        <v>20017.925</v>
      </c>
      <c r="H62" s="36">
        <f t="shared" si="12"/>
        <v>27860.011000000002</v>
      </c>
      <c r="I62" s="36">
        <f t="shared" si="12"/>
        <v>29190.147</v>
      </c>
      <c r="J62" s="36">
        <f t="shared" si="12"/>
        <v>29636</v>
      </c>
      <c r="K62" s="36">
        <f t="shared" si="12"/>
        <v>30386</v>
      </c>
      <c r="L62" s="36">
        <f t="shared" si="12"/>
        <v>34090</v>
      </c>
      <c r="M62" s="36">
        <f t="shared" si="12"/>
        <v>42905</v>
      </c>
      <c r="N62" s="36">
        <f t="shared" si="12"/>
        <v>49895</v>
      </c>
      <c r="O62" s="37">
        <f>+O59+O61</f>
        <v>54521</v>
      </c>
    </row>
    <row r="63" spans="1:15" s="4" customFormat="1" ht="15.75" customHeight="1">
      <c r="A63" s="10" t="s">
        <v>25</v>
      </c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</row>
    <row r="64" spans="1:15" s="4" customFormat="1" ht="15.75" customHeight="1">
      <c r="A64" s="14"/>
      <c r="B64" s="15" t="s">
        <v>16</v>
      </c>
      <c r="C64" s="16"/>
      <c r="D64" s="1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/>
    </row>
    <row r="65" spans="1:15" s="4" customFormat="1" ht="15.75" customHeight="1">
      <c r="A65" s="14"/>
      <c r="B65" s="38"/>
      <c r="C65" s="39" t="s">
        <v>26</v>
      </c>
      <c r="D65" s="40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</row>
    <row r="66" spans="1:15" s="4" customFormat="1" ht="15.75" customHeight="1" thickBot="1">
      <c r="A66" s="34"/>
      <c r="B66" s="35" t="s">
        <v>27</v>
      </c>
      <c r="C66" s="35"/>
      <c r="D66" s="35"/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7">
        <v>0</v>
      </c>
    </row>
    <row r="67" spans="1:15" s="4" customFormat="1" ht="15.75" customHeight="1">
      <c r="A67" s="10" t="s">
        <v>14</v>
      </c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1:15" s="4" customFormat="1" ht="15.75" customHeight="1">
      <c r="A68" s="14"/>
      <c r="B68" s="39" t="s">
        <v>16</v>
      </c>
      <c r="C68" s="40"/>
      <c r="D68" s="40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>
        <v>3</v>
      </c>
    </row>
    <row r="69" spans="1:15" s="4" customFormat="1" ht="15.75" customHeight="1" thickBot="1">
      <c r="A69" s="34"/>
      <c r="B69" s="35" t="s">
        <v>28</v>
      </c>
      <c r="C69" s="35"/>
      <c r="D69" s="35"/>
      <c r="E69" s="36">
        <f aca="true" t="shared" si="13" ref="E69:N69">+E68</f>
        <v>0</v>
      </c>
      <c r="F69" s="36">
        <f t="shared" si="13"/>
        <v>0</v>
      </c>
      <c r="G69" s="36">
        <f t="shared" si="13"/>
        <v>0</v>
      </c>
      <c r="H69" s="36">
        <f t="shared" si="13"/>
        <v>0</v>
      </c>
      <c r="I69" s="36">
        <f t="shared" si="13"/>
        <v>0</v>
      </c>
      <c r="J69" s="36">
        <f t="shared" si="13"/>
        <v>0</v>
      </c>
      <c r="K69" s="36">
        <f t="shared" si="13"/>
        <v>0</v>
      </c>
      <c r="L69" s="36">
        <f t="shared" si="13"/>
        <v>0</v>
      </c>
      <c r="M69" s="36">
        <f t="shared" si="13"/>
        <v>0</v>
      </c>
      <c r="N69" s="36">
        <f t="shared" si="13"/>
        <v>0</v>
      </c>
      <c r="O69" s="37">
        <f>+O68</f>
        <v>3</v>
      </c>
    </row>
    <row r="70" spans="1:15" s="4" customFormat="1" ht="15.75" customHeight="1" thickBot="1">
      <c r="A70" s="6" t="s">
        <v>29</v>
      </c>
      <c r="B70" s="7"/>
      <c r="C70" s="7"/>
      <c r="D70" s="7"/>
      <c r="E70" s="41">
        <f aca="true" t="shared" si="14" ref="E70:K70">+E52+E62+E66+E69</f>
        <v>24973.441999999995</v>
      </c>
      <c r="F70" s="41">
        <f t="shared" si="14"/>
        <v>32020.003999999997</v>
      </c>
      <c r="G70" s="41">
        <f t="shared" si="14"/>
        <v>38103.738</v>
      </c>
      <c r="H70" s="41">
        <f t="shared" si="14"/>
        <v>49093.857</v>
      </c>
      <c r="I70" s="41">
        <f t="shared" si="14"/>
        <v>52253.520000000004</v>
      </c>
      <c r="J70" s="41">
        <f t="shared" si="14"/>
        <v>54717</v>
      </c>
      <c r="K70" s="41">
        <f t="shared" si="14"/>
        <v>61436</v>
      </c>
      <c r="L70" s="41">
        <f>+L52+L62+L66+L69</f>
        <v>71586</v>
      </c>
      <c r="M70" s="41">
        <f>+M52+M62+M66+M69</f>
        <v>92719</v>
      </c>
      <c r="N70" s="41">
        <f>+N52+N62+N66+N69</f>
        <v>110326</v>
      </c>
      <c r="O70" s="42">
        <f>+O52+O62+O66+O69</f>
        <v>120142</v>
      </c>
    </row>
    <row r="71" s="4" customFormat="1" ht="15.75" customHeight="1"/>
    <row r="72" s="4" customFormat="1" ht="15.75" customHeight="1"/>
    <row r="73" s="4" customFormat="1" ht="15.75" customHeight="1"/>
    <row r="74" s="4" customFormat="1" ht="15.75" customHeight="1"/>
    <row r="75" s="4" customFormat="1" ht="15.75" customHeight="1"/>
    <row r="76" spans="13:15" s="4" customFormat="1" ht="15.75" customHeight="1">
      <c r="M76" s="5"/>
      <c r="N76" s="5"/>
      <c r="O76" s="5"/>
    </row>
    <row r="77" spans="13:15" s="4" customFormat="1" ht="15.75" customHeight="1" thickBot="1">
      <c r="M77" s="5"/>
      <c r="N77" s="5"/>
      <c r="O77" s="5" t="s">
        <v>68</v>
      </c>
    </row>
    <row r="78" spans="1:15" ht="15.75" customHeight="1" thickBot="1">
      <c r="A78" s="6"/>
      <c r="B78" s="7"/>
      <c r="C78" s="7"/>
      <c r="D78" s="7"/>
      <c r="E78" s="45" t="s">
        <v>40</v>
      </c>
      <c r="F78" s="45" t="s">
        <v>41</v>
      </c>
      <c r="G78" s="45" t="s">
        <v>42</v>
      </c>
      <c r="H78" s="45" t="s">
        <v>43</v>
      </c>
      <c r="I78" s="45" t="s">
        <v>44</v>
      </c>
      <c r="J78" s="45" t="s">
        <v>64</v>
      </c>
      <c r="K78" s="45" t="s">
        <v>65</v>
      </c>
      <c r="L78" s="45" t="s">
        <v>45</v>
      </c>
      <c r="M78" s="45" t="s">
        <v>46</v>
      </c>
      <c r="N78" s="45" t="s">
        <v>66</v>
      </c>
      <c r="O78" s="46" t="s">
        <v>67</v>
      </c>
    </row>
    <row r="79" spans="1:15" ht="15.75" customHeight="1">
      <c r="A79" s="48" t="s">
        <v>7</v>
      </c>
      <c r="B79" s="49"/>
      <c r="C79" s="49"/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>
      <c r="A80" s="48"/>
      <c r="B80" s="52" t="s">
        <v>8</v>
      </c>
      <c r="C80" s="53"/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1:15" ht="15.75" customHeight="1">
      <c r="A81" s="48"/>
      <c r="B81" s="56"/>
      <c r="C81" s="57" t="s">
        <v>9</v>
      </c>
      <c r="D81" s="58"/>
      <c r="E81" s="59">
        <v>22207</v>
      </c>
      <c r="F81" s="59">
        <v>22141</v>
      </c>
      <c r="G81" s="59">
        <v>21283</v>
      </c>
      <c r="H81" s="59">
        <v>23031</v>
      </c>
      <c r="I81" s="59">
        <v>25571</v>
      </c>
      <c r="J81" s="59">
        <v>27697</v>
      </c>
      <c r="K81" s="59">
        <v>31108</v>
      </c>
      <c r="L81" s="59">
        <v>30477</v>
      </c>
      <c r="M81" s="59">
        <v>28712</v>
      </c>
      <c r="N81" s="59">
        <v>29270</v>
      </c>
      <c r="O81" s="60">
        <v>28824</v>
      </c>
    </row>
    <row r="82" spans="1:15" ht="15.75" customHeight="1">
      <c r="A82" s="61"/>
      <c r="B82" s="62"/>
      <c r="C82" s="63" t="s">
        <v>10</v>
      </c>
      <c r="D82" s="64"/>
      <c r="E82" s="65">
        <v>396</v>
      </c>
      <c r="F82" s="65">
        <v>410</v>
      </c>
      <c r="G82" s="65">
        <v>431</v>
      </c>
      <c r="H82" s="65">
        <v>460</v>
      </c>
      <c r="I82" s="65">
        <v>510</v>
      </c>
      <c r="J82" s="65">
        <v>597</v>
      </c>
      <c r="K82" s="65">
        <v>1019</v>
      </c>
      <c r="L82" s="65">
        <v>1105</v>
      </c>
      <c r="M82" s="65">
        <v>1717</v>
      </c>
      <c r="N82" s="65">
        <v>1770</v>
      </c>
      <c r="O82" s="66">
        <v>1837</v>
      </c>
    </row>
    <row r="83" spans="1:15" ht="15.75" customHeight="1">
      <c r="A83" s="61"/>
      <c r="B83" s="62"/>
      <c r="C83" s="63" t="s">
        <v>11</v>
      </c>
      <c r="D83" s="64"/>
      <c r="E83" s="65">
        <v>17000</v>
      </c>
      <c r="F83" s="65">
        <v>16300</v>
      </c>
      <c r="G83" s="65">
        <v>19600</v>
      </c>
      <c r="H83" s="65">
        <v>19700</v>
      </c>
      <c r="I83" s="65">
        <v>15947</v>
      </c>
      <c r="J83" s="65">
        <v>15120</v>
      </c>
      <c r="K83" s="65">
        <v>15855</v>
      </c>
      <c r="L83" s="65">
        <v>20850</v>
      </c>
      <c r="M83" s="65">
        <v>22760</v>
      </c>
      <c r="N83" s="65">
        <v>24010</v>
      </c>
      <c r="O83" s="66">
        <v>23770</v>
      </c>
    </row>
    <row r="84" spans="1:15" ht="15.75" customHeight="1">
      <c r="A84" s="48"/>
      <c r="B84" s="56"/>
      <c r="C84" s="63" t="s">
        <v>12</v>
      </c>
      <c r="D84" s="64"/>
      <c r="E84" s="65">
        <v>13075</v>
      </c>
      <c r="F84" s="65">
        <v>13155</v>
      </c>
      <c r="G84" s="65">
        <v>13387</v>
      </c>
      <c r="H84" s="65">
        <v>13431</v>
      </c>
      <c r="I84" s="65">
        <v>13256</v>
      </c>
      <c r="J84" s="65">
        <v>14150</v>
      </c>
      <c r="K84" s="65">
        <v>14635</v>
      </c>
      <c r="L84" s="65">
        <v>19391</v>
      </c>
      <c r="M84" s="65">
        <v>18142</v>
      </c>
      <c r="N84" s="65">
        <v>18537</v>
      </c>
      <c r="O84" s="66">
        <v>18643</v>
      </c>
    </row>
    <row r="85" spans="1:15" ht="15.75" customHeight="1">
      <c r="A85" s="48"/>
      <c r="B85" s="56"/>
      <c r="C85" s="63" t="s">
        <v>13</v>
      </c>
      <c r="D85" s="64"/>
      <c r="E85" s="65">
        <v>24</v>
      </c>
      <c r="F85" s="65">
        <v>22</v>
      </c>
      <c r="G85" s="65">
        <v>114</v>
      </c>
      <c r="H85" s="65">
        <v>36</v>
      </c>
      <c r="I85" s="65">
        <v>36</v>
      </c>
      <c r="J85" s="65">
        <v>125</v>
      </c>
      <c r="K85" s="65">
        <v>150</v>
      </c>
      <c r="L85" s="65">
        <v>94</v>
      </c>
      <c r="M85" s="65">
        <v>74</v>
      </c>
      <c r="N85" s="65">
        <v>86</v>
      </c>
      <c r="O85" s="66">
        <v>84</v>
      </c>
    </row>
    <row r="86" spans="1:15" ht="15.75" customHeight="1">
      <c r="A86" s="48"/>
      <c r="B86" s="56"/>
      <c r="C86" s="67" t="s">
        <v>14</v>
      </c>
      <c r="D86" s="68"/>
      <c r="E86" s="69">
        <v>1485</v>
      </c>
      <c r="F86" s="69">
        <v>3353</v>
      </c>
      <c r="G86" s="69">
        <v>3023</v>
      </c>
      <c r="H86" s="69">
        <v>3120</v>
      </c>
      <c r="I86" s="69">
        <v>2946</v>
      </c>
      <c r="J86" s="69">
        <v>2674</v>
      </c>
      <c r="K86" s="69">
        <v>5838</v>
      </c>
      <c r="L86" s="69">
        <v>6257</v>
      </c>
      <c r="M86" s="69">
        <v>5892</v>
      </c>
      <c r="N86" s="69">
        <v>5625</v>
      </c>
      <c r="O86" s="70">
        <v>4105</v>
      </c>
    </row>
    <row r="87" spans="1:15" ht="15.75" customHeight="1">
      <c r="A87" s="48"/>
      <c r="B87" s="71"/>
      <c r="C87" s="72" t="s">
        <v>15</v>
      </c>
      <c r="D87" s="72"/>
      <c r="E87" s="54">
        <f aca="true" t="shared" si="15" ref="E87:O87">SUM(E81:E86)</f>
        <v>54187</v>
      </c>
      <c r="F87" s="54">
        <f t="shared" si="15"/>
        <v>55381</v>
      </c>
      <c r="G87" s="54">
        <f t="shared" si="15"/>
        <v>57838</v>
      </c>
      <c r="H87" s="54">
        <f t="shared" si="15"/>
        <v>59778</v>
      </c>
      <c r="I87" s="54">
        <f t="shared" si="15"/>
        <v>58266</v>
      </c>
      <c r="J87" s="54">
        <f t="shared" si="15"/>
        <v>60363</v>
      </c>
      <c r="K87" s="54">
        <f t="shared" si="15"/>
        <v>68605</v>
      </c>
      <c r="L87" s="54">
        <f t="shared" si="15"/>
        <v>78174</v>
      </c>
      <c r="M87" s="54">
        <f t="shared" si="15"/>
        <v>77297</v>
      </c>
      <c r="N87" s="54">
        <f t="shared" si="15"/>
        <v>79298</v>
      </c>
      <c r="O87" s="55">
        <f t="shared" si="15"/>
        <v>77263</v>
      </c>
    </row>
    <row r="88" spans="1:15" ht="15.75" customHeight="1">
      <c r="A88" s="48"/>
      <c r="B88" s="52" t="s">
        <v>16</v>
      </c>
      <c r="C88" s="53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1:15" ht="15.75" customHeight="1">
      <c r="A89" s="48"/>
      <c r="B89" s="56"/>
      <c r="C89" s="57" t="s">
        <v>17</v>
      </c>
      <c r="D89" s="58"/>
      <c r="E89" s="59">
        <v>2211</v>
      </c>
      <c r="F89" s="59">
        <v>2223</v>
      </c>
      <c r="G89" s="59">
        <v>2210</v>
      </c>
      <c r="H89" s="59">
        <v>2218</v>
      </c>
      <c r="I89" s="59">
        <v>2244</v>
      </c>
      <c r="J89" s="59">
        <v>2196</v>
      </c>
      <c r="K89" s="59">
        <v>2283</v>
      </c>
      <c r="L89" s="59">
        <v>2743</v>
      </c>
      <c r="M89" s="59">
        <v>2603</v>
      </c>
      <c r="N89" s="59">
        <v>2619</v>
      </c>
      <c r="O89" s="60">
        <v>2640</v>
      </c>
    </row>
    <row r="90" spans="1:15" ht="15.75" customHeight="1">
      <c r="A90" s="48"/>
      <c r="B90" s="56"/>
      <c r="C90" s="67" t="s">
        <v>18</v>
      </c>
      <c r="D90" s="68"/>
      <c r="E90" s="69">
        <v>2646</v>
      </c>
      <c r="F90" s="69">
        <v>4876</v>
      </c>
      <c r="G90" s="69">
        <v>9290</v>
      </c>
      <c r="H90" s="69">
        <v>11724</v>
      </c>
      <c r="I90" s="69">
        <v>4418</v>
      </c>
      <c r="J90" s="69">
        <v>12450</v>
      </c>
      <c r="K90" s="69">
        <v>7659</v>
      </c>
      <c r="L90" s="69">
        <v>5643</v>
      </c>
      <c r="M90" s="69">
        <v>12560</v>
      </c>
      <c r="N90" s="69">
        <v>12923</v>
      </c>
      <c r="O90" s="70">
        <v>14540</v>
      </c>
    </row>
    <row r="91" spans="1:15" ht="15.75" customHeight="1">
      <c r="A91" s="48"/>
      <c r="B91" s="71"/>
      <c r="C91" s="72" t="s">
        <v>15</v>
      </c>
      <c r="D91" s="72"/>
      <c r="E91" s="54">
        <f aca="true" t="shared" si="16" ref="E91:O91">SUM(E89:E90)</f>
        <v>4857</v>
      </c>
      <c r="F91" s="54">
        <f t="shared" si="16"/>
        <v>7099</v>
      </c>
      <c r="G91" s="54">
        <f t="shared" si="16"/>
        <v>11500</v>
      </c>
      <c r="H91" s="54">
        <f t="shared" si="16"/>
        <v>13942</v>
      </c>
      <c r="I91" s="54">
        <f t="shared" si="16"/>
        <v>6662</v>
      </c>
      <c r="J91" s="54">
        <f t="shared" si="16"/>
        <v>14646</v>
      </c>
      <c r="K91" s="54">
        <f t="shared" si="16"/>
        <v>9942</v>
      </c>
      <c r="L91" s="54">
        <f t="shared" si="16"/>
        <v>8386</v>
      </c>
      <c r="M91" s="54">
        <f t="shared" si="16"/>
        <v>15163</v>
      </c>
      <c r="N91" s="54">
        <f t="shared" si="16"/>
        <v>15542</v>
      </c>
      <c r="O91" s="55">
        <f t="shared" si="16"/>
        <v>17180</v>
      </c>
    </row>
    <row r="92" spans="1:15" ht="15.75" customHeight="1" thickBot="1">
      <c r="A92" s="73"/>
      <c r="B92" s="74" t="s">
        <v>19</v>
      </c>
      <c r="C92" s="74"/>
      <c r="D92" s="74"/>
      <c r="E92" s="75">
        <f aca="true" t="shared" si="17" ref="E92:O92">+E87+E91</f>
        <v>59044</v>
      </c>
      <c r="F92" s="75">
        <f t="shared" si="17"/>
        <v>62480</v>
      </c>
      <c r="G92" s="75">
        <f t="shared" si="17"/>
        <v>69338</v>
      </c>
      <c r="H92" s="75">
        <f t="shared" si="17"/>
        <v>73720</v>
      </c>
      <c r="I92" s="75">
        <f t="shared" si="17"/>
        <v>64928</v>
      </c>
      <c r="J92" s="75">
        <f t="shared" si="17"/>
        <v>75009</v>
      </c>
      <c r="K92" s="75">
        <f t="shared" si="17"/>
        <v>78547</v>
      </c>
      <c r="L92" s="75">
        <f t="shared" si="17"/>
        <v>86560</v>
      </c>
      <c r="M92" s="75">
        <f t="shared" si="17"/>
        <v>92460</v>
      </c>
      <c r="N92" s="75">
        <f t="shared" si="17"/>
        <v>94840</v>
      </c>
      <c r="O92" s="76">
        <f t="shared" si="17"/>
        <v>94443</v>
      </c>
    </row>
    <row r="93" spans="1:15" ht="15.75" customHeight="1">
      <c r="A93" s="77" t="s">
        <v>20</v>
      </c>
      <c r="B93" s="78"/>
      <c r="C93" s="78"/>
      <c r="D93" s="78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80"/>
    </row>
    <row r="94" spans="1:15" ht="15.75" customHeight="1">
      <c r="A94" s="48"/>
      <c r="B94" s="52" t="s">
        <v>21</v>
      </c>
      <c r="C94" s="53"/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1:15" ht="15.75" customHeight="1">
      <c r="A95" s="48"/>
      <c r="B95" s="56"/>
      <c r="C95" s="57" t="s">
        <v>22</v>
      </c>
      <c r="D95" s="58"/>
      <c r="E95" s="59">
        <v>51502</v>
      </c>
      <c r="F95" s="59">
        <v>50248</v>
      </c>
      <c r="G95" s="59">
        <v>50478</v>
      </c>
      <c r="H95" s="59">
        <v>51245</v>
      </c>
      <c r="I95" s="59">
        <v>51297</v>
      </c>
      <c r="J95" s="59">
        <v>57151</v>
      </c>
      <c r="K95" s="59">
        <v>62145</v>
      </c>
      <c r="L95" s="59">
        <v>79771</v>
      </c>
      <c r="M95" s="59">
        <v>77576</v>
      </c>
      <c r="N95" s="59">
        <v>81241</v>
      </c>
      <c r="O95" s="60">
        <v>83012</v>
      </c>
    </row>
    <row r="96" spans="1:15" ht="15.75" customHeight="1">
      <c r="A96" s="48"/>
      <c r="B96" s="56"/>
      <c r="C96" s="63" t="s">
        <v>23</v>
      </c>
      <c r="D96" s="64"/>
      <c r="E96" s="65">
        <v>5</v>
      </c>
      <c r="F96" s="65">
        <v>5</v>
      </c>
      <c r="G96" s="65">
        <v>4</v>
      </c>
      <c r="H96" s="65">
        <v>4</v>
      </c>
      <c r="I96" s="65">
        <v>4</v>
      </c>
      <c r="J96" s="65">
        <v>4</v>
      </c>
      <c r="K96" s="65">
        <v>5</v>
      </c>
      <c r="L96" s="65">
        <v>11</v>
      </c>
      <c r="M96" s="65">
        <v>10</v>
      </c>
      <c r="N96" s="65">
        <v>16</v>
      </c>
      <c r="O96" s="66">
        <v>13</v>
      </c>
    </row>
    <row r="97" spans="1:15" ht="15.75" customHeight="1">
      <c r="A97" s="48"/>
      <c r="B97" s="56"/>
      <c r="C97" s="63" t="s">
        <v>13</v>
      </c>
      <c r="D97" s="64"/>
      <c r="E97" s="65">
        <v>774</v>
      </c>
      <c r="F97" s="65">
        <v>618</v>
      </c>
      <c r="G97" s="65">
        <v>729</v>
      </c>
      <c r="H97" s="65">
        <v>741</v>
      </c>
      <c r="I97" s="65">
        <v>755</v>
      </c>
      <c r="J97" s="65">
        <v>829</v>
      </c>
      <c r="K97" s="65">
        <v>808</v>
      </c>
      <c r="L97" s="65">
        <v>849</v>
      </c>
      <c r="M97" s="65">
        <v>887</v>
      </c>
      <c r="N97" s="65">
        <v>909</v>
      </c>
      <c r="O97" s="66">
        <v>920</v>
      </c>
    </row>
    <row r="98" spans="1:15" ht="15.75" customHeight="1">
      <c r="A98" s="48"/>
      <c r="B98" s="56"/>
      <c r="C98" s="67" t="s">
        <v>14</v>
      </c>
      <c r="D98" s="68"/>
      <c r="E98" s="69">
        <v>1758</v>
      </c>
      <c r="F98" s="69">
        <v>1108</v>
      </c>
      <c r="G98" s="69">
        <v>1182</v>
      </c>
      <c r="H98" s="69">
        <v>1508</v>
      </c>
      <c r="I98" s="69">
        <v>1587</v>
      </c>
      <c r="J98" s="69">
        <v>1735</v>
      </c>
      <c r="K98" s="69">
        <v>2267</v>
      </c>
      <c r="L98" s="69">
        <v>1271</v>
      </c>
      <c r="M98" s="69">
        <v>1017</v>
      </c>
      <c r="N98" s="69">
        <v>1274</v>
      </c>
      <c r="O98" s="70">
        <v>2081</v>
      </c>
    </row>
    <row r="99" spans="1:15" ht="15.75" customHeight="1">
      <c r="A99" s="48"/>
      <c r="B99" s="71"/>
      <c r="C99" s="81" t="s">
        <v>15</v>
      </c>
      <c r="D99" s="81"/>
      <c r="E99" s="54">
        <f aca="true" t="shared" si="18" ref="E99:O99">SUM(E95:E98)</f>
        <v>54039</v>
      </c>
      <c r="F99" s="54">
        <f t="shared" si="18"/>
        <v>51979</v>
      </c>
      <c r="G99" s="54">
        <f t="shared" si="18"/>
        <v>52393</v>
      </c>
      <c r="H99" s="54">
        <f t="shared" si="18"/>
        <v>53498</v>
      </c>
      <c r="I99" s="54">
        <f t="shared" si="18"/>
        <v>53643</v>
      </c>
      <c r="J99" s="54">
        <f t="shared" si="18"/>
        <v>59719</v>
      </c>
      <c r="K99" s="54">
        <f t="shared" si="18"/>
        <v>65225</v>
      </c>
      <c r="L99" s="54">
        <f t="shared" si="18"/>
        <v>81902</v>
      </c>
      <c r="M99" s="54">
        <f t="shared" si="18"/>
        <v>79490</v>
      </c>
      <c r="N99" s="54">
        <f t="shared" si="18"/>
        <v>83440</v>
      </c>
      <c r="O99" s="55">
        <f t="shared" si="18"/>
        <v>86026</v>
      </c>
    </row>
    <row r="100" spans="1:15" ht="15.75" customHeight="1">
      <c r="A100" s="48"/>
      <c r="B100" s="52" t="s">
        <v>16</v>
      </c>
      <c r="C100" s="72"/>
      <c r="D100" s="72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1:15" ht="15.75" customHeight="1">
      <c r="A101" s="48"/>
      <c r="B101" s="82"/>
      <c r="C101" s="83" t="s">
        <v>18</v>
      </c>
      <c r="D101" s="72"/>
      <c r="E101" s="54">
        <v>43</v>
      </c>
      <c r="F101" s="54">
        <v>102</v>
      </c>
      <c r="G101" s="54">
        <v>115</v>
      </c>
      <c r="H101" s="54">
        <v>6</v>
      </c>
      <c r="I101" s="54">
        <v>287</v>
      </c>
      <c r="J101" s="54">
        <v>502</v>
      </c>
      <c r="K101" s="54">
        <v>140</v>
      </c>
      <c r="L101" s="54">
        <v>162</v>
      </c>
      <c r="M101" s="54">
        <v>174</v>
      </c>
      <c r="N101" s="54">
        <v>91</v>
      </c>
      <c r="O101" s="55"/>
    </row>
    <row r="102" spans="1:15" ht="15.75" customHeight="1" thickBot="1">
      <c r="A102" s="73"/>
      <c r="B102" s="84" t="s">
        <v>24</v>
      </c>
      <c r="C102" s="74"/>
      <c r="D102" s="74"/>
      <c r="E102" s="75">
        <f aca="true" t="shared" si="19" ref="E102:N102">+E99+E101</f>
        <v>54082</v>
      </c>
      <c r="F102" s="75">
        <f t="shared" si="19"/>
        <v>52081</v>
      </c>
      <c r="G102" s="75">
        <f t="shared" si="19"/>
        <v>52508</v>
      </c>
      <c r="H102" s="75">
        <f t="shared" si="19"/>
        <v>53504</v>
      </c>
      <c r="I102" s="75">
        <f t="shared" si="19"/>
        <v>53930</v>
      </c>
      <c r="J102" s="75">
        <f t="shared" si="19"/>
        <v>60221</v>
      </c>
      <c r="K102" s="75">
        <f t="shared" si="19"/>
        <v>65365</v>
      </c>
      <c r="L102" s="75">
        <f t="shared" si="19"/>
        <v>82064</v>
      </c>
      <c r="M102" s="75">
        <f t="shared" si="19"/>
        <v>79664</v>
      </c>
      <c r="N102" s="75">
        <f t="shared" si="19"/>
        <v>83531</v>
      </c>
      <c r="O102" s="76">
        <f>+O99</f>
        <v>86026</v>
      </c>
    </row>
    <row r="103" spans="1:15" ht="15.75" customHeight="1">
      <c r="A103" s="77" t="s">
        <v>25</v>
      </c>
      <c r="B103" s="78"/>
      <c r="C103" s="78"/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80"/>
    </row>
    <row r="104" spans="1:15" ht="15.75" customHeight="1">
      <c r="A104" s="48"/>
      <c r="B104" s="52" t="s">
        <v>16</v>
      </c>
      <c r="C104" s="53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1:15" ht="15.75" customHeight="1">
      <c r="A105" s="48"/>
      <c r="B105" s="56"/>
      <c r="C105" s="83" t="s">
        <v>26</v>
      </c>
      <c r="D105" s="81"/>
      <c r="E105" s="54">
        <v>3</v>
      </c>
      <c r="F105" s="54">
        <v>5</v>
      </c>
      <c r="G105" s="54">
        <v>5</v>
      </c>
      <c r="H105" s="54">
        <v>5</v>
      </c>
      <c r="I105" s="54">
        <v>6</v>
      </c>
      <c r="J105" s="54">
        <v>6</v>
      </c>
      <c r="K105" s="54">
        <v>3</v>
      </c>
      <c r="L105" s="54">
        <v>6</v>
      </c>
      <c r="M105" s="54">
        <v>8</v>
      </c>
      <c r="N105" s="54">
        <v>81</v>
      </c>
      <c r="O105" s="55">
        <v>150</v>
      </c>
    </row>
    <row r="106" spans="1:15" ht="15.75" customHeight="1" thickBot="1">
      <c r="A106" s="73"/>
      <c r="B106" s="84" t="s">
        <v>27</v>
      </c>
      <c r="C106" s="74"/>
      <c r="D106" s="74"/>
      <c r="E106" s="75">
        <f aca="true" t="shared" si="20" ref="E106:O106">+E105</f>
        <v>3</v>
      </c>
      <c r="F106" s="75">
        <f t="shared" si="20"/>
        <v>5</v>
      </c>
      <c r="G106" s="75">
        <f t="shared" si="20"/>
        <v>5</v>
      </c>
      <c r="H106" s="75">
        <f t="shared" si="20"/>
        <v>5</v>
      </c>
      <c r="I106" s="75">
        <f t="shared" si="20"/>
        <v>6</v>
      </c>
      <c r="J106" s="75">
        <f t="shared" si="20"/>
        <v>6</v>
      </c>
      <c r="K106" s="75">
        <f t="shared" si="20"/>
        <v>3</v>
      </c>
      <c r="L106" s="75">
        <f t="shared" si="20"/>
        <v>6</v>
      </c>
      <c r="M106" s="75">
        <f t="shared" si="20"/>
        <v>8</v>
      </c>
      <c r="N106" s="75">
        <f t="shared" si="20"/>
        <v>81</v>
      </c>
      <c r="O106" s="76">
        <f t="shared" si="20"/>
        <v>150</v>
      </c>
    </row>
    <row r="107" spans="1:15" ht="15.75" customHeight="1">
      <c r="A107" s="77" t="s">
        <v>14</v>
      </c>
      <c r="B107" s="78"/>
      <c r="C107" s="78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80"/>
    </row>
    <row r="108" spans="1:15" ht="15.75" customHeight="1">
      <c r="A108" s="48"/>
      <c r="B108" s="83" t="s">
        <v>16</v>
      </c>
      <c r="C108" s="81"/>
      <c r="D108" s="81"/>
      <c r="E108" s="54">
        <v>10</v>
      </c>
      <c r="F108" s="54">
        <v>10</v>
      </c>
      <c r="G108" s="54">
        <v>73</v>
      </c>
      <c r="H108" s="54">
        <v>55</v>
      </c>
      <c r="I108" s="54">
        <v>58</v>
      </c>
      <c r="J108" s="54">
        <v>52</v>
      </c>
      <c r="K108" s="54">
        <v>60</v>
      </c>
      <c r="L108" s="54">
        <v>76</v>
      </c>
      <c r="M108" s="54">
        <v>27</v>
      </c>
      <c r="N108" s="54">
        <v>23</v>
      </c>
      <c r="O108" s="55">
        <v>20</v>
      </c>
    </row>
    <row r="109" spans="1:15" ht="15.75" customHeight="1" thickBot="1">
      <c r="A109" s="73"/>
      <c r="B109" s="74" t="s">
        <v>28</v>
      </c>
      <c r="C109" s="74"/>
      <c r="D109" s="74"/>
      <c r="E109" s="75">
        <f aca="true" t="shared" si="21" ref="E109:O109">+E108</f>
        <v>10</v>
      </c>
      <c r="F109" s="75">
        <f t="shared" si="21"/>
        <v>10</v>
      </c>
      <c r="G109" s="75">
        <f t="shared" si="21"/>
        <v>73</v>
      </c>
      <c r="H109" s="75">
        <f t="shared" si="21"/>
        <v>55</v>
      </c>
      <c r="I109" s="75">
        <f t="shared" si="21"/>
        <v>58</v>
      </c>
      <c r="J109" s="75">
        <f t="shared" si="21"/>
        <v>52</v>
      </c>
      <c r="K109" s="75">
        <f t="shared" si="21"/>
        <v>60</v>
      </c>
      <c r="L109" s="75">
        <f t="shared" si="21"/>
        <v>76</v>
      </c>
      <c r="M109" s="75">
        <f t="shared" si="21"/>
        <v>27</v>
      </c>
      <c r="N109" s="75">
        <f t="shared" si="21"/>
        <v>23</v>
      </c>
      <c r="O109" s="76">
        <f t="shared" si="21"/>
        <v>20</v>
      </c>
    </row>
    <row r="110" spans="1:15" ht="15.75" customHeight="1" thickBot="1">
      <c r="A110" s="85" t="s">
        <v>29</v>
      </c>
      <c r="B110" s="86"/>
      <c r="C110" s="86"/>
      <c r="D110" s="86"/>
      <c r="E110" s="87">
        <f aca="true" t="shared" si="22" ref="E110:O110">+E92+E102+E106+E109</f>
        <v>113139</v>
      </c>
      <c r="F110" s="87">
        <f t="shared" si="22"/>
        <v>114576</v>
      </c>
      <c r="G110" s="87">
        <f t="shared" si="22"/>
        <v>121924</v>
      </c>
      <c r="H110" s="87">
        <f t="shared" si="22"/>
        <v>127284</v>
      </c>
      <c r="I110" s="87">
        <f t="shared" si="22"/>
        <v>118922</v>
      </c>
      <c r="J110" s="87">
        <f t="shared" si="22"/>
        <v>135288</v>
      </c>
      <c r="K110" s="87">
        <f t="shared" si="22"/>
        <v>143975</v>
      </c>
      <c r="L110" s="87">
        <f t="shared" si="22"/>
        <v>168706</v>
      </c>
      <c r="M110" s="87">
        <f t="shared" si="22"/>
        <v>172159</v>
      </c>
      <c r="N110" s="87">
        <f t="shared" si="22"/>
        <v>178475</v>
      </c>
      <c r="O110" s="88">
        <f t="shared" si="22"/>
        <v>180639</v>
      </c>
    </row>
    <row r="111" spans="1:15" ht="15.75" customHeight="1">
      <c r="A111" s="49"/>
      <c r="B111" s="49"/>
      <c r="C111" s="49"/>
      <c r="D111" s="4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3:15" ht="15.75" customHeight="1" thickBot="1">
      <c r="M112" s="49"/>
      <c r="N112" s="90"/>
      <c r="O112" s="49"/>
    </row>
    <row r="113" spans="1:15" s="96" customFormat="1" ht="15.75" customHeight="1" thickBot="1">
      <c r="A113" s="85"/>
      <c r="B113" s="86"/>
      <c r="C113" s="86"/>
      <c r="D113" s="86"/>
      <c r="E113" s="45" t="s">
        <v>47</v>
      </c>
      <c r="F113" s="45" t="s">
        <v>48</v>
      </c>
      <c r="G113" s="45" t="s">
        <v>49</v>
      </c>
      <c r="H113" s="45" t="s">
        <v>69</v>
      </c>
      <c r="I113" s="45" t="s">
        <v>70</v>
      </c>
      <c r="J113" s="45" t="s">
        <v>71</v>
      </c>
      <c r="K113" s="91" t="s">
        <v>50</v>
      </c>
      <c r="L113" s="92" t="s">
        <v>51</v>
      </c>
      <c r="M113" s="93" t="s">
        <v>52</v>
      </c>
      <c r="N113" s="94" t="s">
        <v>72</v>
      </c>
      <c r="O113" s="95"/>
    </row>
    <row r="114" spans="1:15" ht="15.75" customHeight="1">
      <c r="A114" s="97" t="s">
        <v>7</v>
      </c>
      <c r="B114" s="98"/>
      <c r="C114" s="98"/>
      <c r="D114" s="98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80"/>
    </row>
    <row r="115" spans="1:15" ht="15.75" customHeight="1">
      <c r="A115" s="48"/>
      <c r="B115" s="52" t="s">
        <v>8</v>
      </c>
      <c r="C115" s="53"/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1:15" ht="15.75" customHeight="1">
      <c r="A116" s="48"/>
      <c r="B116" s="56"/>
      <c r="C116" s="57" t="s">
        <v>9</v>
      </c>
      <c r="D116" s="58"/>
      <c r="E116" s="59">
        <v>28307</v>
      </c>
      <c r="F116" s="59">
        <v>33545</v>
      </c>
      <c r="G116" s="59">
        <v>39903</v>
      </c>
      <c r="H116" s="59">
        <v>31489</v>
      </c>
      <c r="I116" s="59">
        <v>50199</v>
      </c>
      <c r="J116" s="59">
        <v>39189</v>
      </c>
      <c r="K116" s="59">
        <v>35645</v>
      </c>
      <c r="L116" s="59">
        <v>54778</v>
      </c>
      <c r="M116" s="59">
        <v>50087</v>
      </c>
      <c r="N116" s="59">
        <v>54842</v>
      </c>
      <c r="O116" s="60"/>
    </row>
    <row r="117" spans="1:15" ht="15.75" customHeight="1">
      <c r="A117" s="48"/>
      <c r="B117" s="56"/>
      <c r="C117" s="63" t="s">
        <v>10</v>
      </c>
      <c r="D117" s="64"/>
      <c r="E117" s="65">
        <v>1826</v>
      </c>
      <c r="F117" s="65">
        <v>2130</v>
      </c>
      <c r="G117" s="65">
        <v>2425</v>
      </c>
      <c r="H117" s="65">
        <v>2636</v>
      </c>
      <c r="I117" s="65">
        <v>2875</v>
      </c>
      <c r="J117" s="65">
        <v>2865</v>
      </c>
      <c r="K117" s="65">
        <v>2949</v>
      </c>
      <c r="L117" s="65">
        <v>6005</v>
      </c>
      <c r="M117" s="65">
        <v>4093</v>
      </c>
      <c r="N117" s="65">
        <v>3716</v>
      </c>
      <c r="O117" s="66"/>
    </row>
    <row r="118" spans="1:15" ht="15.75" customHeight="1">
      <c r="A118" s="48"/>
      <c r="B118" s="56"/>
      <c r="C118" s="63" t="s">
        <v>11</v>
      </c>
      <c r="D118" s="64"/>
      <c r="E118" s="65">
        <v>19747</v>
      </c>
      <c r="F118" s="65">
        <v>31524</v>
      </c>
      <c r="G118" s="65">
        <v>23500</v>
      </c>
      <c r="H118" s="65">
        <v>14660</v>
      </c>
      <c r="I118" s="65">
        <v>20280</v>
      </c>
      <c r="J118" s="65">
        <v>15380</v>
      </c>
      <c r="K118" s="65">
        <v>15791</v>
      </c>
      <c r="L118" s="65">
        <v>25409</v>
      </c>
      <c r="M118" s="65">
        <v>21115</v>
      </c>
      <c r="N118" s="65">
        <v>10078</v>
      </c>
      <c r="O118" s="66"/>
    </row>
    <row r="119" spans="1:15" ht="15.75" customHeight="1">
      <c r="A119" s="48"/>
      <c r="B119" s="56"/>
      <c r="C119" s="63" t="s">
        <v>12</v>
      </c>
      <c r="D119" s="64"/>
      <c r="E119" s="65">
        <v>18682</v>
      </c>
      <c r="F119" s="65">
        <v>23179</v>
      </c>
      <c r="G119" s="65">
        <v>26461</v>
      </c>
      <c r="H119" s="65">
        <v>22000</v>
      </c>
      <c r="I119" s="65">
        <v>28017</v>
      </c>
      <c r="J119" s="65">
        <v>25199</v>
      </c>
      <c r="K119" s="65">
        <v>23370</v>
      </c>
      <c r="L119" s="65">
        <v>39728</v>
      </c>
      <c r="M119" s="65">
        <v>36441</v>
      </c>
      <c r="N119" s="65">
        <v>36150</v>
      </c>
      <c r="O119" s="66"/>
    </row>
    <row r="120" spans="1:15" ht="15.75" customHeight="1">
      <c r="A120" s="48"/>
      <c r="B120" s="56"/>
      <c r="C120" s="63" t="s">
        <v>13</v>
      </c>
      <c r="D120" s="64"/>
      <c r="E120" s="65">
        <v>98</v>
      </c>
      <c r="F120" s="65">
        <v>99</v>
      </c>
      <c r="G120" s="65">
        <v>118</v>
      </c>
      <c r="H120" s="65">
        <v>131</v>
      </c>
      <c r="I120" s="65">
        <v>136</v>
      </c>
      <c r="J120" s="65">
        <v>131</v>
      </c>
      <c r="K120" s="65">
        <v>153</v>
      </c>
      <c r="L120" s="65">
        <v>660</v>
      </c>
      <c r="M120" s="65">
        <v>807</v>
      </c>
      <c r="N120" s="65">
        <v>277</v>
      </c>
      <c r="O120" s="66"/>
    </row>
    <row r="121" spans="1:15" ht="15.75" customHeight="1">
      <c r="A121" s="48"/>
      <c r="B121" s="56"/>
      <c r="C121" s="67" t="s">
        <v>14</v>
      </c>
      <c r="D121" s="68"/>
      <c r="E121" s="69">
        <v>3558</v>
      </c>
      <c r="F121" s="69">
        <v>3674</v>
      </c>
      <c r="G121" s="69">
        <v>3585</v>
      </c>
      <c r="H121" s="69">
        <v>2518</v>
      </c>
      <c r="I121" s="69">
        <v>3037</v>
      </c>
      <c r="J121" s="69">
        <v>1495</v>
      </c>
      <c r="K121" s="69">
        <v>3459</v>
      </c>
      <c r="L121" s="69">
        <v>4175</v>
      </c>
      <c r="M121" s="69">
        <v>3401</v>
      </c>
      <c r="N121" s="69">
        <v>1389</v>
      </c>
      <c r="O121" s="70"/>
    </row>
    <row r="122" spans="1:15" ht="15.75" customHeight="1">
      <c r="A122" s="48"/>
      <c r="B122" s="71"/>
      <c r="C122" s="72" t="s">
        <v>15</v>
      </c>
      <c r="D122" s="72"/>
      <c r="E122" s="54">
        <f aca="true" t="shared" si="23" ref="E122:L122">SUM(E116:E121)</f>
        <v>72218</v>
      </c>
      <c r="F122" s="54">
        <f t="shared" si="23"/>
        <v>94151</v>
      </c>
      <c r="G122" s="54">
        <f t="shared" si="23"/>
        <v>95992</v>
      </c>
      <c r="H122" s="54">
        <f t="shared" si="23"/>
        <v>73434</v>
      </c>
      <c r="I122" s="54">
        <f t="shared" si="23"/>
        <v>104544</v>
      </c>
      <c r="J122" s="54">
        <f t="shared" si="23"/>
        <v>84259</v>
      </c>
      <c r="K122" s="54">
        <f t="shared" si="23"/>
        <v>81367</v>
      </c>
      <c r="L122" s="54">
        <f t="shared" si="23"/>
        <v>130755</v>
      </c>
      <c r="M122" s="54">
        <v>115945</v>
      </c>
      <c r="N122" s="54">
        <v>106453</v>
      </c>
      <c r="O122" s="55"/>
    </row>
    <row r="123" spans="1:15" ht="15.75" customHeight="1">
      <c r="A123" s="48"/>
      <c r="B123" s="52" t="s">
        <v>16</v>
      </c>
      <c r="C123" s="53"/>
      <c r="D123" s="53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  <row r="124" spans="1:15" ht="15.75" customHeight="1">
      <c r="A124" s="48"/>
      <c r="B124" s="56"/>
      <c r="C124" s="57" t="s">
        <v>17</v>
      </c>
      <c r="D124" s="58"/>
      <c r="E124" s="59">
        <v>2776</v>
      </c>
      <c r="F124" s="59">
        <v>3460</v>
      </c>
      <c r="G124" s="59">
        <v>3679</v>
      </c>
      <c r="H124" s="59">
        <v>2961</v>
      </c>
      <c r="I124" s="59">
        <v>4083</v>
      </c>
      <c r="J124" s="59">
        <v>3311</v>
      </c>
      <c r="K124" s="59">
        <v>3075</v>
      </c>
      <c r="L124" s="59">
        <v>4106</v>
      </c>
      <c r="M124" s="59">
        <v>3309</v>
      </c>
      <c r="N124" s="59">
        <v>5071</v>
      </c>
      <c r="O124" s="60"/>
    </row>
    <row r="125" spans="1:15" ht="15.75" customHeight="1">
      <c r="A125" s="48"/>
      <c r="B125" s="56"/>
      <c r="C125" s="67" t="s">
        <v>18</v>
      </c>
      <c r="D125" s="68"/>
      <c r="E125" s="69">
        <v>13323</v>
      </c>
      <c r="F125" s="69">
        <v>3319</v>
      </c>
      <c r="G125" s="69">
        <v>15385</v>
      </c>
      <c r="H125" s="69">
        <v>3960</v>
      </c>
      <c r="I125" s="69">
        <v>30352</v>
      </c>
      <c r="J125" s="69">
        <v>14026</v>
      </c>
      <c r="K125" s="69">
        <v>7596</v>
      </c>
      <c r="L125" s="69">
        <v>16665</v>
      </c>
      <c r="M125" s="69">
        <v>22668</v>
      </c>
      <c r="N125" s="69">
        <v>6427</v>
      </c>
      <c r="O125" s="70"/>
    </row>
    <row r="126" spans="1:15" ht="15.75" customHeight="1">
      <c r="A126" s="48"/>
      <c r="B126" s="71"/>
      <c r="C126" s="72" t="s">
        <v>15</v>
      </c>
      <c r="D126" s="72"/>
      <c r="E126" s="54">
        <f>SUM(E124:E125)</f>
        <v>16099</v>
      </c>
      <c r="F126" s="54">
        <f>SUM(F124:F125)</f>
        <v>6779</v>
      </c>
      <c r="G126" s="54">
        <f>+G124+G125</f>
        <v>19064</v>
      </c>
      <c r="H126" s="54">
        <f>+H124+H125</f>
        <v>6921</v>
      </c>
      <c r="I126" s="54">
        <f>+I124+I125</f>
        <v>34435</v>
      </c>
      <c r="J126" s="54">
        <f>+J124+J125</f>
        <v>17337</v>
      </c>
      <c r="K126" s="54">
        <f>+K124+K125</f>
        <v>10671</v>
      </c>
      <c r="L126" s="54">
        <v>20771</v>
      </c>
      <c r="M126" s="54">
        <v>25977</v>
      </c>
      <c r="N126" s="54">
        <v>11498</v>
      </c>
      <c r="O126" s="55"/>
    </row>
    <row r="127" spans="1:15" ht="15.75" customHeight="1" thickBot="1">
      <c r="A127" s="73"/>
      <c r="B127" s="74" t="s">
        <v>19</v>
      </c>
      <c r="C127" s="74"/>
      <c r="D127" s="74"/>
      <c r="E127" s="75">
        <f aca="true" t="shared" si="24" ref="E127:L127">+E122+E126</f>
        <v>88317</v>
      </c>
      <c r="F127" s="75">
        <f t="shared" si="24"/>
        <v>100930</v>
      </c>
      <c r="G127" s="75">
        <f t="shared" si="24"/>
        <v>115056</v>
      </c>
      <c r="H127" s="75">
        <f t="shared" si="24"/>
        <v>80355</v>
      </c>
      <c r="I127" s="75">
        <f t="shared" si="24"/>
        <v>138979</v>
      </c>
      <c r="J127" s="75">
        <f t="shared" si="24"/>
        <v>101596</v>
      </c>
      <c r="K127" s="75">
        <f t="shared" si="24"/>
        <v>92038</v>
      </c>
      <c r="L127" s="75">
        <f t="shared" si="24"/>
        <v>151526</v>
      </c>
      <c r="M127" s="75">
        <v>141923</v>
      </c>
      <c r="N127" s="75">
        <v>117951</v>
      </c>
      <c r="O127" s="76"/>
    </row>
    <row r="128" spans="1:15" ht="15.75" customHeight="1">
      <c r="A128" s="77" t="s">
        <v>20</v>
      </c>
      <c r="B128" s="78"/>
      <c r="C128" s="78"/>
      <c r="D128" s="78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80"/>
    </row>
    <row r="129" spans="1:15" ht="15.75" customHeight="1">
      <c r="A129" s="48"/>
      <c r="B129" s="52" t="s">
        <v>21</v>
      </c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ht="15.75" customHeight="1">
      <c r="A130" s="48"/>
      <c r="B130" s="56"/>
      <c r="C130" s="83" t="s">
        <v>22</v>
      </c>
      <c r="D130" s="58"/>
      <c r="E130" s="59">
        <v>84504</v>
      </c>
      <c r="F130" s="59">
        <v>98126</v>
      </c>
      <c r="G130" s="59">
        <v>115051</v>
      </c>
      <c r="H130" s="59">
        <v>93431</v>
      </c>
      <c r="I130" s="59">
        <v>122414</v>
      </c>
      <c r="J130" s="59">
        <v>104561</v>
      </c>
      <c r="K130" s="59">
        <v>103831</v>
      </c>
      <c r="L130" s="59">
        <v>154956</v>
      </c>
      <c r="M130" s="59">
        <v>138104</v>
      </c>
      <c r="N130" s="59">
        <v>160399</v>
      </c>
      <c r="O130" s="60"/>
    </row>
    <row r="131" spans="1:15" ht="15.75" customHeight="1">
      <c r="A131" s="48"/>
      <c r="B131" s="56"/>
      <c r="C131" s="63" t="s">
        <v>23</v>
      </c>
      <c r="D131" s="64"/>
      <c r="E131" s="65">
        <v>15</v>
      </c>
      <c r="F131" s="65">
        <v>11</v>
      </c>
      <c r="G131" s="65">
        <v>11</v>
      </c>
      <c r="H131" s="65">
        <v>12</v>
      </c>
      <c r="I131" s="65">
        <v>10</v>
      </c>
      <c r="J131" s="65">
        <v>10</v>
      </c>
      <c r="K131" s="65">
        <v>9</v>
      </c>
      <c r="L131" s="65">
        <v>9</v>
      </c>
      <c r="M131" s="65">
        <v>13</v>
      </c>
      <c r="N131" s="65">
        <v>9</v>
      </c>
      <c r="O131" s="66"/>
    </row>
    <row r="132" spans="1:15" ht="15.75" customHeight="1">
      <c r="A132" s="48"/>
      <c r="B132" s="56"/>
      <c r="C132" s="63" t="s">
        <v>13</v>
      </c>
      <c r="D132" s="64"/>
      <c r="E132" s="65">
        <v>974</v>
      </c>
      <c r="F132" s="65">
        <v>1026</v>
      </c>
      <c r="G132" s="65">
        <v>1056</v>
      </c>
      <c r="H132" s="65">
        <v>1135</v>
      </c>
      <c r="I132" s="65">
        <v>1188</v>
      </c>
      <c r="J132" s="65">
        <v>1285</v>
      </c>
      <c r="K132" s="65">
        <v>1328</v>
      </c>
      <c r="L132" s="65">
        <v>1134</v>
      </c>
      <c r="M132" s="65">
        <v>1278</v>
      </c>
      <c r="N132" s="65">
        <v>1194</v>
      </c>
      <c r="O132" s="66"/>
    </row>
    <row r="133" spans="1:15" ht="15.75" customHeight="1">
      <c r="A133" s="48"/>
      <c r="B133" s="56"/>
      <c r="C133" s="99" t="s">
        <v>14</v>
      </c>
      <c r="D133" s="100"/>
      <c r="E133" s="101">
        <v>3791</v>
      </c>
      <c r="F133" s="101">
        <v>4650</v>
      </c>
      <c r="G133" s="101">
        <v>3896</v>
      </c>
      <c r="H133" s="101">
        <v>1861</v>
      </c>
      <c r="I133" s="101">
        <v>2707</v>
      </c>
      <c r="J133" s="101">
        <v>1534</v>
      </c>
      <c r="K133" s="101">
        <v>3533</v>
      </c>
      <c r="L133" s="101">
        <v>4476</v>
      </c>
      <c r="M133" s="101">
        <v>2985</v>
      </c>
      <c r="N133" s="101">
        <v>2471</v>
      </c>
      <c r="O133" s="102"/>
    </row>
    <row r="134" spans="1:15" ht="15.75" customHeight="1">
      <c r="A134" s="48"/>
      <c r="B134" s="56"/>
      <c r="C134" s="81" t="s">
        <v>15</v>
      </c>
      <c r="D134" s="81"/>
      <c r="E134" s="54">
        <f>SUM(E130:E133)</f>
        <v>89284</v>
      </c>
      <c r="F134" s="54">
        <f>SUM(F130:F133)</f>
        <v>103813</v>
      </c>
      <c r="G134" s="54">
        <f>SUM(G130:G133)</f>
        <v>120014</v>
      </c>
      <c r="H134" s="54">
        <f>SUM(H130:H133)</f>
        <v>96439</v>
      </c>
      <c r="I134" s="54">
        <f>SUM(I130:I133)</f>
        <v>126319</v>
      </c>
      <c r="J134" s="54">
        <v>107391</v>
      </c>
      <c r="K134" s="54">
        <f>SUM(K130:K133)</f>
        <v>108701</v>
      </c>
      <c r="L134" s="54">
        <f>SUM(L130:L133)</f>
        <v>160575</v>
      </c>
      <c r="M134" s="54">
        <v>142380</v>
      </c>
      <c r="N134" s="54">
        <v>164073</v>
      </c>
      <c r="O134" s="55"/>
    </row>
    <row r="135" spans="1:15" ht="15.75" customHeight="1">
      <c r="A135" s="48"/>
      <c r="B135" s="52" t="s">
        <v>16</v>
      </c>
      <c r="C135" s="81"/>
      <c r="D135" s="81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1"/>
    </row>
    <row r="136" spans="1:15" ht="15.75" customHeight="1">
      <c r="A136" s="48"/>
      <c r="B136" s="82"/>
      <c r="C136" s="83" t="s">
        <v>18</v>
      </c>
      <c r="D136" s="72"/>
      <c r="E136" s="54"/>
      <c r="F136" s="54"/>
      <c r="G136" s="54">
        <v>808</v>
      </c>
      <c r="H136" s="54"/>
      <c r="I136" s="54">
        <v>587</v>
      </c>
      <c r="J136" s="54"/>
      <c r="K136" s="54"/>
      <c r="L136" s="54"/>
      <c r="M136" s="54"/>
      <c r="N136" s="54"/>
      <c r="O136" s="55"/>
    </row>
    <row r="137" spans="1:15" ht="15.75" customHeight="1" thickBot="1">
      <c r="A137" s="73"/>
      <c r="B137" s="74" t="s">
        <v>24</v>
      </c>
      <c r="C137" s="74"/>
      <c r="D137" s="74"/>
      <c r="E137" s="75">
        <f>E134</f>
        <v>89284</v>
      </c>
      <c r="F137" s="75">
        <f>F134</f>
        <v>103813</v>
      </c>
      <c r="G137" s="75">
        <f>G134+G136</f>
        <v>120822</v>
      </c>
      <c r="H137" s="75">
        <f>H134</f>
        <v>96439</v>
      </c>
      <c r="I137" s="75">
        <f>I134+I136</f>
        <v>126906</v>
      </c>
      <c r="J137" s="75">
        <f>J134</f>
        <v>107391</v>
      </c>
      <c r="K137" s="75">
        <f>K134</f>
        <v>108701</v>
      </c>
      <c r="L137" s="75">
        <v>160575</v>
      </c>
      <c r="M137" s="75">
        <v>142380</v>
      </c>
      <c r="N137" s="75">
        <v>164073</v>
      </c>
      <c r="O137" s="76"/>
    </row>
    <row r="138" spans="1:15" ht="15.75" customHeight="1">
      <c r="A138" s="77" t="s">
        <v>25</v>
      </c>
      <c r="B138" s="78"/>
      <c r="C138" s="78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80"/>
    </row>
    <row r="139" spans="1:15" ht="15.75" customHeight="1">
      <c r="A139" s="48"/>
      <c r="B139" s="52" t="s">
        <v>16</v>
      </c>
      <c r="C139" s="53"/>
      <c r="D139" s="53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  <row r="140" spans="1:15" ht="15.75" customHeight="1">
      <c r="A140" s="48"/>
      <c r="B140" s="56"/>
      <c r="C140" s="83" t="s">
        <v>26</v>
      </c>
      <c r="D140" s="81"/>
      <c r="E140" s="54">
        <v>383</v>
      </c>
      <c r="F140" s="54">
        <v>706</v>
      </c>
      <c r="G140" s="54">
        <v>2063</v>
      </c>
      <c r="H140" s="54">
        <v>1488</v>
      </c>
      <c r="I140" s="54">
        <v>5894</v>
      </c>
      <c r="J140" s="54">
        <v>2700</v>
      </c>
      <c r="K140" s="54">
        <v>2308</v>
      </c>
      <c r="L140" s="54">
        <v>8536</v>
      </c>
      <c r="M140" s="54">
        <v>4033</v>
      </c>
      <c r="N140" s="54">
        <v>2829</v>
      </c>
      <c r="O140" s="55"/>
    </row>
    <row r="141" spans="1:15" ht="15.75" customHeight="1" thickBot="1">
      <c r="A141" s="73"/>
      <c r="B141" s="84" t="s">
        <v>27</v>
      </c>
      <c r="C141" s="74"/>
      <c r="D141" s="74"/>
      <c r="E141" s="75">
        <f aca="true" t="shared" si="25" ref="E141:L141">+E140</f>
        <v>383</v>
      </c>
      <c r="F141" s="75">
        <f t="shared" si="25"/>
        <v>706</v>
      </c>
      <c r="G141" s="75">
        <f t="shared" si="25"/>
        <v>2063</v>
      </c>
      <c r="H141" s="75">
        <f t="shared" si="25"/>
        <v>1488</v>
      </c>
      <c r="I141" s="75">
        <f t="shared" si="25"/>
        <v>5894</v>
      </c>
      <c r="J141" s="75">
        <f t="shared" si="25"/>
        <v>2700</v>
      </c>
      <c r="K141" s="75">
        <f t="shared" si="25"/>
        <v>2308</v>
      </c>
      <c r="L141" s="75">
        <f t="shared" si="25"/>
        <v>8536</v>
      </c>
      <c r="M141" s="75">
        <v>4033</v>
      </c>
      <c r="N141" s="75">
        <v>2829</v>
      </c>
      <c r="O141" s="76"/>
    </row>
    <row r="142" spans="1:15" ht="15.75" customHeight="1">
      <c r="A142" s="77" t="s">
        <v>14</v>
      </c>
      <c r="B142" s="78"/>
      <c r="C142" s="78"/>
      <c r="D142" s="78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80"/>
    </row>
    <row r="143" spans="1:15" ht="15.75" customHeight="1">
      <c r="A143" s="48"/>
      <c r="B143" s="83" t="s">
        <v>16</v>
      </c>
      <c r="C143" s="81"/>
      <c r="D143" s="81"/>
      <c r="E143" s="54">
        <v>17</v>
      </c>
      <c r="F143" s="54">
        <v>5</v>
      </c>
      <c r="G143" s="54">
        <v>5</v>
      </c>
      <c r="H143" s="54">
        <v>4</v>
      </c>
      <c r="I143" s="54">
        <v>3</v>
      </c>
      <c r="J143" s="54">
        <v>3</v>
      </c>
      <c r="K143" s="54">
        <v>9</v>
      </c>
      <c r="L143" s="54">
        <v>9</v>
      </c>
      <c r="M143" s="54">
        <v>5</v>
      </c>
      <c r="N143" s="54">
        <v>18</v>
      </c>
      <c r="O143" s="55"/>
    </row>
    <row r="144" spans="1:15" ht="15.75" customHeight="1" thickBot="1">
      <c r="A144" s="73"/>
      <c r="B144" s="74" t="s">
        <v>28</v>
      </c>
      <c r="C144" s="74"/>
      <c r="D144" s="74"/>
      <c r="E144" s="75">
        <f aca="true" t="shared" si="26" ref="E144:L144">+E143</f>
        <v>17</v>
      </c>
      <c r="F144" s="75">
        <f t="shared" si="26"/>
        <v>5</v>
      </c>
      <c r="G144" s="75">
        <f t="shared" si="26"/>
        <v>5</v>
      </c>
      <c r="H144" s="75">
        <f t="shared" si="26"/>
        <v>4</v>
      </c>
      <c r="I144" s="75">
        <f t="shared" si="26"/>
        <v>3</v>
      </c>
      <c r="J144" s="75">
        <f t="shared" si="26"/>
        <v>3</v>
      </c>
      <c r="K144" s="75">
        <f t="shared" si="26"/>
        <v>9</v>
      </c>
      <c r="L144" s="75">
        <f t="shared" si="26"/>
        <v>9</v>
      </c>
      <c r="M144" s="75">
        <v>5</v>
      </c>
      <c r="N144" s="75">
        <v>18</v>
      </c>
      <c r="O144" s="76"/>
    </row>
    <row r="145" spans="1:15" ht="15.75" customHeight="1" thickBot="1">
      <c r="A145" s="85" t="s">
        <v>29</v>
      </c>
      <c r="B145" s="86"/>
      <c r="C145" s="86"/>
      <c r="D145" s="86"/>
      <c r="E145" s="87">
        <f>+E127+E137+E141+E144</f>
        <v>178001</v>
      </c>
      <c r="F145" s="87">
        <f>+F127+F137+F141+F144</f>
        <v>205454</v>
      </c>
      <c r="G145" s="87">
        <f>+G127+G137+G141+G144</f>
        <v>237946</v>
      </c>
      <c r="H145" s="87">
        <v>178285</v>
      </c>
      <c r="I145" s="87">
        <f>+I127+I137+I141+I144</f>
        <v>271782</v>
      </c>
      <c r="J145" s="87">
        <f>+J127+J137+J141+J144</f>
        <v>211690</v>
      </c>
      <c r="K145" s="87">
        <f>+K127+K137+K141+K144</f>
        <v>203056</v>
      </c>
      <c r="L145" s="87">
        <f>+L127+L137+L141+L144</f>
        <v>320646</v>
      </c>
      <c r="M145" s="87">
        <v>288341</v>
      </c>
      <c r="N145" s="87">
        <f>N127+N137+N141+N144</f>
        <v>284871</v>
      </c>
      <c r="O145" s="88"/>
    </row>
    <row r="146" ht="5.25" customHeight="1"/>
    <row r="147" ht="15.75" customHeight="1">
      <c r="G147" s="47" t="s">
        <v>53</v>
      </c>
    </row>
    <row r="148" ht="15.75" customHeight="1">
      <c r="G148" s="47" t="s">
        <v>54</v>
      </c>
    </row>
    <row r="149" ht="15.75" customHeight="1">
      <c r="G149" s="47" t="s">
        <v>55</v>
      </c>
    </row>
    <row r="150" ht="15.75" customHeight="1">
      <c r="G150" s="47" t="s">
        <v>56</v>
      </c>
    </row>
    <row r="151" ht="15.75" customHeight="1">
      <c r="G151" s="47" t="s">
        <v>57</v>
      </c>
    </row>
    <row r="152" ht="15.75" customHeight="1"/>
  </sheetData>
  <printOptions/>
  <pageMargins left="0.34" right="0.2" top="0.25" bottom="0.25" header="0.2" footer="0.2"/>
  <pageSetup horizontalDpi="600" verticalDpi="600" orientation="portrait" paperSize="9" scale="68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toshihiroy</cp:lastModifiedBy>
  <cp:lastPrinted>2003-03-20T05:40:56Z</cp:lastPrinted>
  <dcterms:created xsi:type="dcterms:W3CDTF">2002-05-24T09:49:35Z</dcterms:created>
  <dcterms:modified xsi:type="dcterms:W3CDTF">2006-06-01T01:54:40Z</dcterms:modified>
  <cp:category/>
  <cp:version/>
  <cp:contentType/>
  <cp:contentStatus/>
</cp:coreProperties>
</file>