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2C964FC1-BFBB-407B-8EF2-CE9BF4D98721}" xr6:coauthVersionLast="47" xr6:coauthVersionMax="47" xr10:uidLastSave="{00000000-0000-0000-0000-000000000000}"/>
  <bookViews>
    <workbookView xWindow="-28365" yWindow="2580" windowWidth="23250" windowHeight="12450" xr2:uid="{B822D9CD-E624-40C7-8BC9-ABB4681E526C}"/>
  </bookViews>
  <sheets>
    <sheet name="HP掲載" sheetId="1" r:id="rId1"/>
  </sheets>
  <definedNames>
    <definedName name="_xlnm._FilterDatabase" localSheetId="0" hidden="1">HP掲載!$A$2:$AC$131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0" i="1" l="1"/>
  <c r="N130" i="1"/>
  <c r="M130" i="1"/>
  <c r="K130" i="1"/>
  <c r="M129" i="1"/>
  <c r="N129" i="1"/>
  <c r="L129" i="1"/>
  <c r="K129" i="1"/>
  <c r="G131" i="1"/>
  <c r="N128" i="1"/>
  <c r="M128" i="1"/>
  <c r="H127" i="1" l="1"/>
  <c r="L126" i="1" l="1"/>
  <c r="K126" i="1"/>
  <c r="G127" i="1"/>
  <c r="H125" i="1"/>
  <c r="G125" i="1"/>
  <c r="H131" i="1"/>
  <c r="L121" i="1"/>
  <c r="K121" i="1"/>
  <c r="N120" i="1"/>
  <c r="M120" i="1"/>
  <c r="V119" i="1"/>
  <c r="U119" i="1"/>
  <c r="T119" i="1"/>
  <c r="S119" i="1"/>
  <c r="H122" i="1"/>
  <c r="G122" i="1"/>
  <c r="H124" i="1"/>
  <c r="G124" i="1"/>
  <c r="H123" i="1"/>
  <c r="G123" i="1"/>
  <c r="G118" i="1"/>
  <c r="H116" i="1"/>
  <c r="G116" i="1"/>
  <c r="G115" i="1"/>
  <c r="H118" i="1"/>
  <c r="H117" i="1"/>
  <c r="G117" i="1"/>
  <c r="H115" i="1"/>
  <c r="G114" i="1"/>
  <c r="R113" i="1"/>
  <c r="R112" i="1"/>
  <c r="H114" i="1"/>
  <c r="Q113" i="1"/>
  <c r="Q112" i="1"/>
  <c r="H111" i="1"/>
  <c r="G111" i="1"/>
  <c r="G110" i="1"/>
  <c r="L109" i="1"/>
  <c r="K109" i="1"/>
  <c r="G108" i="1"/>
  <c r="H105" i="1"/>
  <c r="G105" i="1"/>
  <c r="H110" i="1"/>
  <c r="H108" i="1"/>
  <c r="H107" i="1"/>
  <c r="G107" i="1"/>
  <c r="H106" i="1"/>
  <c r="G106" i="1"/>
  <c r="J103" i="1"/>
  <c r="I103" i="1"/>
  <c r="O102" i="1"/>
  <c r="G101" i="1"/>
  <c r="H97" i="1"/>
  <c r="H101" i="1"/>
  <c r="H100" i="1"/>
  <c r="G100" i="1"/>
  <c r="H99" i="1"/>
  <c r="G99" i="1"/>
  <c r="H98" i="1"/>
  <c r="G98" i="1"/>
  <c r="G97" i="1"/>
  <c r="H96" i="1"/>
  <c r="G96" i="1"/>
  <c r="G94" i="1"/>
  <c r="H93" i="1"/>
  <c r="H95" i="1"/>
  <c r="G95" i="1"/>
  <c r="H94" i="1"/>
  <c r="G93" i="1"/>
  <c r="P104" i="1"/>
  <c r="O104" i="1"/>
  <c r="P102" i="1"/>
  <c r="G90" i="1"/>
  <c r="G87" i="1"/>
  <c r="H91" i="1"/>
  <c r="G91" i="1"/>
  <c r="H90" i="1"/>
  <c r="J89" i="1"/>
  <c r="I89" i="1"/>
  <c r="H88" i="1"/>
  <c r="G88" i="1"/>
  <c r="H87" i="1"/>
  <c r="H86" i="1"/>
  <c r="G86" i="1"/>
  <c r="O85" i="1"/>
  <c r="P85" i="1"/>
  <c r="P92" i="1"/>
  <c r="O92" i="1"/>
  <c r="N80" i="1"/>
  <c r="M80" i="1"/>
  <c r="H82" i="1"/>
  <c r="G82" i="1"/>
  <c r="L81" i="1"/>
  <c r="K81" i="1"/>
  <c r="J79" i="1"/>
  <c r="I79" i="1"/>
  <c r="L84" i="1" l="1"/>
  <c r="K84" i="1"/>
  <c r="N83" i="1"/>
  <c r="M83" i="1"/>
  <c r="H76" i="1"/>
  <c r="G76" i="1"/>
  <c r="V70" i="1"/>
  <c r="U70" i="1"/>
  <c r="T70" i="1"/>
  <c r="S70" i="1"/>
  <c r="R70" i="1"/>
  <c r="Q70" i="1"/>
  <c r="N78" i="1"/>
  <c r="M78" i="1"/>
  <c r="R75" i="1"/>
  <c r="Q75" i="1"/>
  <c r="J77" i="1"/>
  <c r="I77" i="1"/>
  <c r="H74" i="1"/>
  <c r="G74" i="1"/>
  <c r="H73" i="1"/>
  <c r="G73" i="1"/>
  <c r="N72" i="1"/>
  <c r="M72" i="1"/>
  <c r="P71" i="1"/>
  <c r="O71" i="1"/>
  <c r="J69" i="1"/>
  <c r="I69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H61" i="1"/>
  <c r="G61" i="1"/>
  <c r="L60" i="1"/>
  <c r="K60" i="1"/>
  <c r="P59" i="1"/>
  <c r="O59" i="1"/>
  <c r="H58" i="1"/>
  <c r="G58" i="1"/>
  <c r="H57" i="1"/>
  <c r="G57" i="1"/>
  <c r="L56" i="1"/>
  <c r="K56" i="1"/>
  <c r="L55" i="1"/>
  <c r="K55" i="1"/>
  <c r="L54" i="1"/>
  <c r="K54" i="1"/>
  <c r="L53" i="1"/>
  <c r="K53" i="1"/>
  <c r="L52" i="1"/>
  <c r="K52" i="1"/>
  <c r="L51" i="1"/>
  <c r="K51" i="1"/>
  <c r="R50" i="1"/>
  <c r="Q50" i="1"/>
  <c r="L49" i="1"/>
  <c r="K49" i="1"/>
  <c r="L48" i="1"/>
  <c r="K48" i="1"/>
  <c r="L47" i="1"/>
  <c r="K47" i="1"/>
  <c r="P45" i="1"/>
  <c r="O45" i="1"/>
  <c r="V44" i="1"/>
  <c r="U44" i="1"/>
  <c r="J46" i="1"/>
  <c r="I46" i="1"/>
  <c r="G42" i="1"/>
  <c r="H42" i="1"/>
  <c r="G43" i="1"/>
  <c r="H43" i="1"/>
  <c r="H41" i="1"/>
  <c r="G41" i="1"/>
  <c r="AB40" i="1"/>
  <c r="Z40" i="1"/>
  <c r="AA40" i="1"/>
  <c r="Y40" i="1"/>
  <c r="H39" i="1"/>
  <c r="G39" i="1"/>
  <c r="J38" i="1"/>
  <c r="I38" i="1"/>
  <c r="H37" i="1"/>
  <c r="G37" i="1"/>
  <c r="J36" i="1"/>
  <c r="I36" i="1"/>
  <c r="L35" i="1"/>
  <c r="K35" i="1"/>
  <c r="J34" i="1"/>
  <c r="I34" i="1"/>
  <c r="H33" i="1"/>
  <c r="G33" i="1"/>
  <c r="H32" i="1"/>
  <c r="G32" i="1"/>
  <c r="H31" i="1"/>
  <c r="G31" i="1"/>
  <c r="P30" i="1"/>
  <c r="O30" i="1"/>
  <c r="N29" i="1"/>
  <c r="M29" i="1"/>
  <c r="L28" i="1"/>
  <c r="K28" i="1"/>
  <c r="H27" i="1"/>
  <c r="G27" i="1"/>
  <c r="L26" i="1"/>
  <c r="K26" i="1"/>
  <c r="N25" i="1"/>
  <c r="M25" i="1"/>
  <c r="H24" i="1"/>
  <c r="G24" i="1"/>
  <c r="H23" i="1"/>
  <c r="G23" i="1"/>
  <c r="L22" i="1"/>
  <c r="K22" i="1"/>
  <c r="H21" i="1"/>
  <c r="G21" i="1"/>
  <c r="P20" i="1"/>
  <c r="O20" i="1"/>
  <c r="H19" i="1"/>
  <c r="G19" i="1"/>
  <c r="L18" i="1"/>
  <c r="K18" i="1"/>
  <c r="L17" i="1"/>
  <c r="K17" i="1"/>
  <c r="P16" i="1"/>
  <c r="O16" i="1"/>
  <c r="N16" i="1"/>
  <c r="M16" i="1"/>
  <c r="L15" i="1"/>
  <c r="K15" i="1"/>
  <c r="H14" i="1"/>
  <c r="G14" i="1"/>
  <c r="V13" i="1"/>
  <c r="U13" i="1"/>
  <c r="T12" i="1"/>
  <c r="S12" i="1"/>
  <c r="L11" i="1"/>
  <c r="K11" i="1"/>
  <c r="H10" i="1"/>
  <c r="G10" i="1"/>
  <c r="J9" i="1"/>
  <c r="I9" i="1"/>
  <c r="N8" i="1"/>
  <c r="M8" i="1"/>
  <c r="P7" i="1"/>
  <c r="O7" i="1"/>
  <c r="H6" i="1"/>
  <c r="G6" i="1"/>
  <c r="V4" i="1"/>
  <c r="U4" i="1"/>
  <c r="T4" i="1"/>
  <c r="S4" i="1"/>
  <c r="N5" i="1"/>
  <c r="M5" i="1"/>
  <c r="H3" i="1"/>
  <c r="G3" i="1"/>
</calcChain>
</file>

<file path=xl/sharedStrings.xml><?xml version="1.0" encoding="utf-8"?>
<sst xmlns="http://schemas.openxmlformats.org/spreadsheetml/2006/main" count="301" uniqueCount="160">
  <si>
    <t>掲載年月日</t>
    <rPh sb="0" eb="2">
      <t>ケイサイ</t>
    </rPh>
    <rPh sb="2" eb="5">
      <t>ネンガッピ</t>
    </rPh>
    <phoneticPr fontId="2"/>
  </si>
  <si>
    <t>工事発注年度</t>
    <rPh sb="0" eb="2">
      <t>コウジ</t>
    </rPh>
    <rPh sb="2" eb="4">
      <t>ハッチュウ</t>
    </rPh>
    <rPh sb="4" eb="6">
      <t>ネンド</t>
    </rPh>
    <phoneticPr fontId="2"/>
  </si>
  <si>
    <t>工事名</t>
    <rPh sb="0" eb="3">
      <t>コウジメイ</t>
    </rPh>
    <phoneticPr fontId="2"/>
  </si>
  <si>
    <t>備考</t>
    <rPh sb="0" eb="2">
      <t>ビコウ</t>
    </rPh>
    <phoneticPr fontId="2"/>
  </si>
  <si>
    <t>当初</t>
    <rPh sb="0" eb="2">
      <t>トウショ</t>
    </rPh>
    <phoneticPr fontId="2"/>
  </si>
  <si>
    <t>設計書</t>
    <rPh sb="0" eb="3">
      <t>セッケイショ</t>
    </rPh>
    <phoneticPr fontId="2"/>
  </si>
  <si>
    <t>設計書（参考資料）</t>
    <rPh sb="0" eb="3">
      <t>セッケイショ</t>
    </rPh>
    <rPh sb="4" eb="6">
      <t>サンコウ</t>
    </rPh>
    <rPh sb="6" eb="8">
      <t>シリョウ</t>
    </rPh>
    <phoneticPr fontId="2"/>
  </si>
  <si>
    <t>掲載終了
予定日</t>
    <rPh sb="0" eb="2">
      <t>ケイサイ</t>
    </rPh>
    <rPh sb="2" eb="4">
      <t>シュウリョウ</t>
    </rPh>
    <rPh sb="5" eb="7">
      <t>ヨテイ</t>
    </rPh>
    <rPh sb="7" eb="8">
      <t>ニチ</t>
    </rPh>
    <phoneticPr fontId="2"/>
  </si>
  <si>
    <t>令和５年度</t>
    <rPh sb="0" eb="2">
      <t>レイワ</t>
    </rPh>
    <rPh sb="3" eb="5">
      <t>ネンド</t>
    </rPh>
    <phoneticPr fontId="2"/>
  </si>
  <si>
    <t>起案番号</t>
    <rPh sb="0" eb="2">
      <t>キアン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</si>
  <si>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</si>
  <si>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令和６年度</t>
    <rPh sb="0" eb="2">
      <t>レイワ</t>
    </rPh>
    <rPh sb="3" eb="5">
      <t>ネンド</t>
    </rPh>
    <phoneticPr fontId="2"/>
  </si>
  <si>
    <t>変更（第１回）</t>
    <rPh sb="0" eb="2">
      <t>ヘンコウ</t>
    </rPh>
    <rPh sb="3" eb="4">
      <t>ダイ</t>
    </rPh>
    <rPh sb="5" eb="6">
      <t>カイ</t>
    </rPh>
    <phoneticPr fontId="2"/>
  </si>
  <si>
    <t>変更（第２回）</t>
    <rPh sb="0" eb="2">
      <t>ヘンコウ</t>
    </rPh>
    <rPh sb="3" eb="4">
      <t>ダイ</t>
    </rPh>
    <rPh sb="5" eb="6">
      <t>カイ</t>
    </rPh>
    <phoneticPr fontId="2"/>
  </si>
  <si>
    <t>変更（第３回）</t>
    <rPh sb="0" eb="2">
      <t>ヘンコウ</t>
    </rPh>
    <rPh sb="3" eb="4">
      <t>ダイ</t>
    </rPh>
    <rPh sb="5" eb="6">
      <t>カイ</t>
    </rPh>
    <phoneticPr fontId="2"/>
  </si>
  <si>
    <t>変更（第４回）</t>
    <rPh sb="0" eb="2">
      <t>ヘンコウ</t>
    </rPh>
    <rPh sb="3" eb="4">
      <t>ダイ</t>
    </rPh>
    <rPh sb="5" eb="6">
      <t>カイ</t>
    </rPh>
    <phoneticPr fontId="2"/>
  </si>
  <si>
    <t>変更（第５回）</t>
    <rPh sb="0" eb="2">
      <t>ヘンコウ</t>
    </rPh>
    <rPh sb="3" eb="4">
      <t>ダイ</t>
    </rPh>
    <rPh sb="5" eb="6">
      <t>カイ</t>
    </rPh>
    <phoneticPr fontId="2"/>
  </si>
  <si>
    <t>変更（第６回）</t>
    <rPh sb="0" eb="2">
      <t>ヘンコウ</t>
    </rPh>
    <rPh sb="3" eb="4">
      <t>ダイ</t>
    </rPh>
    <rPh sb="5" eb="6">
      <t>カイ</t>
    </rPh>
    <phoneticPr fontId="2"/>
  </si>
  <si>
    <t>変更（第７回）</t>
    <rPh sb="0" eb="2">
      <t>ヘンコウ</t>
    </rPh>
    <rPh sb="3" eb="4">
      <t>ダイ</t>
    </rPh>
    <rPh sb="5" eb="6">
      <t>カイ</t>
    </rPh>
    <phoneticPr fontId="2"/>
  </si>
  <si>
    <t>変更（第８回）</t>
    <rPh sb="0" eb="2">
      <t>ヘンコウ</t>
    </rPh>
    <rPh sb="3" eb="4">
      <t>ダイ</t>
    </rPh>
    <rPh sb="5" eb="6">
      <t>カイ</t>
    </rPh>
    <phoneticPr fontId="2"/>
  </si>
  <si>
    <t>変更（第９回）</t>
    <rPh sb="0" eb="2">
      <t>ヘンコウ</t>
    </rPh>
    <rPh sb="3" eb="4">
      <t>ダイ</t>
    </rPh>
    <rPh sb="5" eb="6">
      <t>カイ</t>
    </rPh>
    <phoneticPr fontId="2"/>
  </si>
  <si>
    <t>変更（第１０回）</t>
    <rPh sb="0" eb="2">
      <t>ヘンコウ</t>
    </rPh>
    <rPh sb="3" eb="4">
      <t>ダイ</t>
    </rPh>
    <rPh sb="6" eb="7">
      <t>カイ</t>
    </rPh>
    <phoneticPr fontId="2"/>
  </si>
  <si>
    <t>令和７年度</t>
    <rPh sb="0" eb="2">
      <t>レイワ</t>
    </rPh>
    <rPh sb="3" eb="5">
      <t>ネンド</t>
    </rPh>
    <phoneticPr fontId="2"/>
  </si>
  <si>
    <t>令和６年度</t>
    <phoneticPr fontId="2"/>
  </si>
  <si>
    <t>Ｒ６　２４９号輪島地区法面復旧その11工事</t>
    <rPh sb="6" eb="7">
      <t>ゴウ</t>
    </rPh>
    <rPh sb="7" eb="9">
      <t>ワジマ</t>
    </rPh>
    <rPh sb="9" eb="11">
      <t>チク</t>
    </rPh>
    <rPh sb="11" eb="13">
      <t>ノリメン</t>
    </rPh>
    <rPh sb="13" eb="15">
      <t>フッキュウ</t>
    </rPh>
    <rPh sb="19" eb="21">
      <t>コウジ</t>
    </rPh>
    <phoneticPr fontId="2"/>
  </si>
  <si>
    <t>令和４年度</t>
    <rPh sb="0" eb="2">
      <t>レイワ</t>
    </rPh>
    <rPh sb="3" eb="5">
      <t>ネンド</t>
    </rPh>
    <phoneticPr fontId="2"/>
  </si>
  <si>
    <t>大河津分水路新第二床固改築Ⅰ期その２工事</t>
    <rPh sb="0" eb="3">
      <t>オオコウヅ</t>
    </rPh>
    <rPh sb="3" eb="6">
      <t>ブンスイロ</t>
    </rPh>
    <rPh sb="6" eb="7">
      <t>シン</t>
    </rPh>
    <rPh sb="7" eb="9">
      <t>ダイニ</t>
    </rPh>
    <rPh sb="9" eb="11">
      <t>トコガタメ</t>
    </rPh>
    <rPh sb="11" eb="13">
      <t>カイチク</t>
    </rPh>
    <rPh sb="14" eb="15">
      <t>キ</t>
    </rPh>
    <rPh sb="18" eb="20">
      <t>コウジ</t>
    </rPh>
    <phoneticPr fontId="2"/>
  </si>
  <si>
    <t>Ｒ７能越道横田徳田大津舗装復旧工事</t>
    <rPh sb="2" eb="5">
      <t>ノウエツドウ</t>
    </rPh>
    <rPh sb="5" eb="7">
      <t>ヨコタ</t>
    </rPh>
    <rPh sb="7" eb="8">
      <t>トク</t>
    </rPh>
    <rPh sb="8" eb="9">
      <t>タ</t>
    </rPh>
    <rPh sb="9" eb="11">
      <t>オオツ</t>
    </rPh>
    <rPh sb="11" eb="13">
      <t>ホソウ</t>
    </rPh>
    <rPh sb="13" eb="15">
      <t>フッキュウ</t>
    </rPh>
    <rPh sb="15" eb="17">
      <t>コウジ</t>
    </rPh>
    <phoneticPr fontId="2"/>
  </si>
  <si>
    <t>R7荒川及び大石ダム維持工事</t>
    <rPh sb="2" eb="4">
      <t>アラカワ</t>
    </rPh>
    <rPh sb="4" eb="5">
      <t>オヨ</t>
    </rPh>
    <rPh sb="6" eb="8">
      <t>オオイシ</t>
    </rPh>
    <rPh sb="10" eb="12">
      <t>イジ</t>
    </rPh>
    <rPh sb="12" eb="14">
      <t>コウジ</t>
    </rPh>
    <phoneticPr fontId="2"/>
  </si>
  <si>
    <t>宮ノ上山（湯出野沢）他地すべり対策工事</t>
    <rPh sb="0" eb="1">
      <t>ミヤ</t>
    </rPh>
    <rPh sb="2" eb="3">
      <t>ウエ</t>
    </rPh>
    <rPh sb="3" eb="4">
      <t>ヤマ</t>
    </rPh>
    <rPh sb="5" eb="8">
      <t>ユデノ</t>
    </rPh>
    <rPh sb="8" eb="9">
      <t>サワ</t>
    </rPh>
    <rPh sb="10" eb="11">
      <t>ホカ</t>
    </rPh>
    <rPh sb="11" eb="12">
      <t>ジ</t>
    </rPh>
    <rPh sb="15" eb="17">
      <t>タイサク</t>
    </rPh>
    <rPh sb="17" eb="19">
      <t>コウジ</t>
    </rPh>
    <phoneticPr fontId="2"/>
  </si>
  <si>
    <t>滝坂地すべり対策施設修繕他その3工事</t>
    <rPh sb="0" eb="2">
      <t>タキサカ</t>
    </rPh>
    <rPh sb="2" eb="3">
      <t>ジ</t>
    </rPh>
    <rPh sb="6" eb="8">
      <t>タイサク</t>
    </rPh>
    <rPh sb="8" eb="10">
      <t>シセツ</t>
    </rPh>
    <rPh sb="10" eb="12">
      <t>シュウゼン</t>
    </rPh>
    <rPh sb="12" eb="13">
      <t>ホカ</t>
    </rPh>
    <rPh sb="16" eb="18">
      <t>コウジ</t>
    </rPh>
    <phoneticPr fontId="2"/>
  </si>
  <si>
    <t>R５・６片掛橋下部その７工事</t>
    <rPh sb="4" eb="6">
      <t>カタカケ</t>
    </rPh>
    <rPh sb="6" eb="7">
      <t>バシ</t>
    </rPh>
    <rPh sb="7" eb="9">
      <t>カブ</t>
    </rPh>
    <rPh sb="12" eb="14">
      <t>コウジ</t>
    </rPh>
    <phoneticPr fontId="2"/>
  </si>
  <si>
    <t>19681
19682</t>
    <phoneticPr fontId="2"/>
  </si>
  <si>
    <t>R6 能越道横田徳田大津舗装復旧工事</t>
    <rPh sb="3" eb="6">
      <t>ノウエツドウ</t>
    </rPh>
    <rPh sb="6" eb="8">
      <t>ヨコタ</t>
    </rPh>
    <rPh sb="8" eb="10">
      <t>トクダ</t>
    </rPh>
    <rPh sb="10" eb="12">
      <t>オオツ</t>
    </rPh>
    <rPh sb="12" eb="14">
      <t>ホソウ</t>
    </rPh>
    <rPh sb="14" eb="16">
      <t>フッキュウ</t>
    </rPh>
    <rPh sb="16" eb="18">
      <t>コウジ</t>
    </rPh>
    <phoneticPr fontId="2"/>
  </si>
  <si>
    <t>令和6・7年度糸魚川管内路面維持補修工事</t>
    <rPh sb="0" eb="2">
      <t>レイワ</t>
    </rPh>
    <rPh sb="5" eb="7">
      <t>ネンド</t>
    </rPh>
    <rPh sb="7" eb="10">
      <t>イトイガワ</t>
    </rPh>
    <rPh sb="10" eb="12">
      <t>カンナイ</t>
    </rPh>
    <rPh sb="12" eb="14">
      <t>ロメン</t>
    </rPh>
    <rPh sb="14" eb="16">
      <t>イジ</t>
    </rPh>
    <rPh sb="16" eb="18">
      <t>ホシュウ</t>
    </rPh>
    <rPh sb="18" eb="20">
      <t>コウジ</t>
    </rPh>
    <phoneticPr fontId="2"/>
  </si>
  <si>
    <t>庄川・大門護岸その１５工事</t>
    <rPh sb="0" eb="2">
      <t>ショウガワ</t>
    </rPh>
    <rPh sb="3" eb="5">
      <t>ダイモン</t>
    </rPh>
    <rPh sb="5" eb="7">
      <t>ゴガン</t>
    </rPh>
    <rPh sb="11" eb="13">
      <t>コウジ</t>
    </rPh>
    <phoneticPr fontId="2"/>
  </si>
  <si>
    <t>令和７年度貝塩第2号砂防堰堤法面対策工事</t>
    <rPh sb="0" eb="2">
      <t>レイワ</t>
    </rPh>
    <rPh sb="3" eb="5">
      <t>ネンド</t>
    </rPh>
    <rPh sb="5" eb="6">
      <t>カイ</t>
    </rPh>
    <rPh sb="6" eb="7">
      <t>シオ</t>
    </rPh>
    <rPh sb="7" eb="8">
      <t>ダイ</t>
    </rPh>
    <rPh sb="9" eb="10">
      <t>ゴウ</t>
    </rPh>
    <rPh sb="10" eb="12">
      <t>サボウ</t>
    </rPh>
    <rPh sb="12" eb="14">
      <t>エンテイ</t>
    </rPh>
    <rPh sb="14" eb="16">
      <t>ノリメン</t>
    </rPh>
    <rPh sb="16" eb="18">
      <t>タイサク</t>
    </rPh>
    <rPh sb="18" eb="20">
      <t>コウジ</t>
    </rPh>
    <phoneticPr fontId="2"/>
  </si>
  <si>
    <t>R5・6・7朝日温海道路11号トンネルその3工事</t>
    <rPh sb="6" eb="8">
      <t>アサヒ</t>
    </rPh>
    <rPh sb="8" eb="10">
      <t>アツミ</t>
    </rPh>
    <rPh sb="10" eb="12">
      <t>ドウロ</t>
    </rPh>
    <rPh sb="14" eb="15">
      <t>ゴウ</t>
    </rPh>
    <rPh sb="22" eb="24">
      <t>コウジ</t>
    </rPh>
    <phoneticPr fontId="2"/>
  </si>
  <si>
    <t>朝日温海道路11号トンネルその2工事</t>
    <rPh sb="0" eb="2">
      <t>アサヒ</t>
    </rPh>
    <rPh sb="2" eb="4">
      <t>アツミ</t>
    </rPh>
    <rPh sb="4" eb="6">
      <t>ドウロ</t>
    </rPh>
    <rPh sb="8" eb="9">
      <t>ゴウ</t>
    </rPh>
    <rPh sb="16" eb="18">
      <t>コウジ</t>
    </rPh>
    <phoneticPr fontId="2"/>
  </si>
  <si>
    <t>R6・7森のめぐみの里整備他工事</t>
    <rPh sb="4" eb="5">
      <t>モリ</t>
    </rPh>
    <rPh sb="10" eb="11">
      <t>サト</t>
    </rPh>
    <rPh sb="11" eb="13">
      <t>セイビ</t>
    </rPh>
    <rPh sb="13" eb="14">
      <t>ホカ</t>
    </rPh>
    <rPh sb="14" eb="16">
      <t>コウジ</t>
    </rPh>
    <phoneticPr fontId="2"/>
  </si>
  <si>
    <t>R5・6上野地区道路改良その8工事</t>
    <rPh sb="4" eb="6">
      <t>ウエノ</t>
    </rPh>
    <rPh sb="6" eb="8">
      <t>チク</t>
    </rPh>
    <rPh sb="8" eb="10">
      <t>ドウロ</t>
    </rPh>
    <rPh sb="10" eb="12">
      <t>カイリョウ</t>
    </rPh>
    <rPh sb="15" eb="17">
      <t>コウジ</t>
    </rPh>
    <phoneticPr fontId="2"/>
  </si>
  <si>
    <t>R5・6小松バイパス二ツ梨跨道橋下部工事</t>
    <rPh sb="4" eb="6">
      <t>コマツ</t>
    </rPh>
    <rPh sb="10" eb="11">
      <t>フタ</t>
    </rPh>
    <rPh sb="12" eb="13">
      <t>ナシ</t>
    </rPh>
    <rPh sb="13" eb="16">
      <t>コドウキョウ</t>
    </rPh>
    <rPh sb="16" eb="18">
      <t>カブ</t>
    </rPh>
    <rPh sb="18" eb="20">
      <t>コウジ</t>
    </rPh>
    <phoneticPr fontId="2"/>
  </si>
  <si>
    <t>朝日温海道路　大須戸地区道路その１０工事</t>
    <rPh sb="0" eb="2">
      <t>アサヒ</t>
    </rPh>
    <rPh sb="2" eb="4">
      <t>アツミ</t>
    </rPh>
    <rPh sb="4" eb="6">
      <t>ドウロ</t>
    </rPh>
    <rPh sb="7" eb="10">
      <t>オオスド</t>
    </rPh>
    <rPh sb="10" eb="12">
      <t>チク</t>
    </rPh>
    <rPh sb="12" eb="14">
      <t>ドウロ</t>
    </rPh>
    <rPh sb="18" eb="20">
      <t>コウジ</t>
    </rPh>
    <phoneticPr fontId="2"/>
  </si>
  <si>
    <t>長岡地区河道掘削その１３工事</t>
    <rPh sb="0" eb="2">
      <t>ナガオカ</t>
    </rPh>
    <rPh sb="2" eb="4">
      <t>チク</t>
    </rPh>
    <rPh sb="4" eb="6">
      <t>カドウ</t>
    </rPh>
    <rPh sb="6" eb="8">
      <t>クッサク</t>
    </rPh>
    <rPh sb="12" eb="14">
      <t>コウジ</t>
    </rPh>
    <phoneticPr fontId="2"/>
  </si>
  <si>
    <t>R6-9金沢東環　森本トンネル工事</t>
    <phoneticPr fontId="2"/>
  </si>
  <si>
    <t>藤戸川築堤他その3工事</t>
    <rPh sb="0" eb="1">
      <t>フジ</t>
    </rPh>
    <rPh sb="1" eb="3">
      <t>トガワ</t>
    </rPh>
    <rPh sb="3" eb="5">
      <t>チクテイ</t>
    </rPh>
    <rPh sb="5" eb="6">
      <t>ホカ</t>
    </rPh>
    <rPh sb="9" eb="11">
      <t>コウジ</t>
    </rPh>
    <phoneticPr fontId="2"/>
  </si>
  <si>
    <t>1969
1970</t>
    <phoneticPr fontId="2"/>
  </si>
  <si>
    <t>R7・8・9鷹ノ巣道路1号トンネルその２工事</t>
    <rPh sb="6" eb="7">
      <t>タカ</t>
    </rPh>
    <rPh sb="8" eb="9">
      <t>ス</t>
    </rPh>
    <rPh sb="9" eb="11">
      <t>ドウロ</t>
    </rPh>
    <rPh sb="12" eb="13">
      <t>ゴウ</t>
    </rPh>
    <rPh sb="20" eb="22">
      <t>コウジ</t>
    </rPh>
    <phoneticPr fontId="2"/>
  </si>
  <si>
    <t>令和６・７年度岩渕地区橋梁上部工製作架設工事</t>
    <phoneticPr fontId="2"/>
  </si>
  <si>
    <t xml:space="preserve">R7-10 能越道穴水越の原橋梁復旧上部その1工事 </t>
    <phoneticPr fontId="2"/>
  </si>
  <si>
    <t>R7　能越道七海1号橋下部その5工事</t>
    <rPh sb="6" eb="8">
      <t>ナナミ</t>
    </rPh>
    <rPh sb="9" eb="10">
      <t>ゴウ</t>
    </rPh>
    <rPh sb="10" eb="11">
      <t>ハシ</t>
    </rPh>
    <rPh sb="11" eb="13">
      <t>カブ</t>
    </rPh>
    <rPh sb="16" eb="18">
      <t>コウジ</t>
    </rPh>
    <phoneticPr fontId="2"/>
  </si>
  <si>
    <t>令和６年度宝立正院地区災害復旧その２工事</t>
    <rPh sb="0" eb="2">
      <t>レイワ</t>
    </rPh>
    <rPh sb="3" eb="5">
      <t>ネンド</t>
    </rPh>
    <rPh sb="5" eb="6">
      <t>タカラ</t>
    </rPh>
    <rPh sb="6" eb="7">
      <t>リツ</t>
    </rPh>
    <rPh sb="7" eb="9">
      <t>ショウイン</t>
    </rPh>
    <rPh sb="9" eb="11">
      <t>チク</t>
    </rPh>
    <rPh sb="11" eb="13">
      <t>サイガイ</t>
    </rPh>
    <rPh sb="13" eb="15">
      <t>フッキュウ</t>
    </rPh>
    <rPh sb="18" eb="20">
      <t>コウジ</t>
    </rPh>
    <phoneticPr fontId="2"/>
  </si>
  <si>
    <t>R6　能越道輪島道路法面復旧工事</t>
    <rPh sb="3" eb="6">
      <t>ノウエツドウ</t>
    </rPh>
    <rPh sb="6" eb="8">
      <t>ワジマ</t>
    </rPh>
    <rPh sb="8" eb="10">
      <t>ドウロ</t>
    </rPh>
    <rPh sb="10" eb="12">
      <t>ノリメン</t>
    </rPh>
    <rPh sb="12" eb="14">
      <t>フッキュウ</t>
    </rPh>
    <rPh sb="14" eb="16">
      <t>コウジ</t>
    </rPh>
    <phoneticPr fontId="2"/>
  </si>
  <si>
    <t>R6　249号輪島地区道路復旧その３工事</t>
    <rPh sb="6" eb="7">
      <t>ゴウ</t>
    </rPh>
    <rPh sb="7" eb="9">
      <t>ワジマ</t>
    </rPh>
    <rPh sb="9" eb="11">
      <t>チク</t>
    </rPh>
    <rPh sb="11" eb="13">
      <t>ドウロ</t>
    </rPh>
    <rPh sb="13" eb="15">
      <t>フッキュウ</t>
    </rPh>
    <rPh sb="18" eb="20">
      <t>コウジ</t>
    </rPh>
    <phoneticPr fontId="2"/>
  </si>
  <si>
    <t>青島口地下横断歩道その２工事</t>
    <rPh sb="0" eb="2">
      <t>アオシマ</t>
    </rPh>
    <rPh sb="2" eb="3">
      <t>グチ</t>
    </rPh>
    <rPh sb="3" eb="5">
      <t>チカ</t>
    </rPh>
    <rPh sb="5" eb="7">
      <t>オウダン</t>
    </rPh>
    <rPh sb="7" eb="9">
      <t>ホドウ</t>
    </rPh>
    <rPh sb="12" eb="14">
      <t>コウジ</t>
    </rPh>
    <phoneticPr fontId="2"/>
  </si>
  <si>
    <t>令和７・8年度関川大橋塗替塗装工事</t>
    <rPh sb="0" eb="2">
      <t>レイワ</t>
    </rPh>
    <rPh sb="5" eb="7">
      <t>ネンド</t>
    </rPh>
    <rPh sb="7" eb="9">
      <t>セキカワ</t>
    </rPh>
    <rPh sb="9" eb="11">
      <t>オオハシ</t>
    </rPh>
    <rPh sb="11" eb="12">
      <t>ヌ</t>
    </rPh>
    <rPh sb="12" eb="13">
      <t>カ</t>
    </rPh>
    <rPh sb="13" eb="15">
      <t>トソウ</t>
    </rPh>
    <phoneticPr fontId="2"/>
  </si>
  <si>
    <t>令和７年度小布施地区親水護岸工事</t>
    <rPh sb="0" eb="2">
      <t>レイワ</t>
    </rPh>
    <rPh sb="3" eb="5">
      <t>ネンド</t>
    </rPh>
    <rPh sb="5" eb="8">
      <t>オブセ</t>
    </rPh>
    <rPh sb="8" eb="10">
      <t>チク</t>
    </rPh>
    <rPh sb="10" eb="12">
      <t>シンスイ</t>
    </rPh>
    <rPh sb="12" eb="14">
      <t>ゴガン</t>
    </rPh>
    <phoneticPr fontId="2"/>
  </si>
  <si>
    <t>R7･8米山大橋補修工事</t>
    <rPh sb="4" eb="6">
      <t>ヨネヤマ</t>
    </rPh>
    <rPh sb="6" eb="8">
      <t>オオハシ</t>
    </rPh>
    <rPh sb="8" eb="10">
      <t>ホシュウ</t>
    </rPh>
    <phoneticPr fontId="2"/>
  </si>
  <si>
    <t>大河津分水路山地部掘削その24工事</t>
    <rPh sb="0" eb="9">
      <t>オオコウヅブンスイロヤマチブ</t>
    </rPh>
    <rPh sb="9" eb="10">
      <t>ホ</t>
    </rPh>
    <rPh sb="10" eb="11">
      <t>ケズ</t>
    </rPh>
    <rPh sb="15" eb="17">
      <t>コウジ</t>
    </rPh>
    <phoneticPr fontId="2"/>
  </si>
  <si>
    <t>R6能越道　千野地区改良その１外工事</t>
    <rPh sb="2" eb="4">
      <t>ノウエツ</t>
    </rPh>
    <rPh sb="4" eb="5">
      <t>ドウ</t>
    </rPh>
    <rPh sb="6" eb="8">
      <t>チノ</t>
    </rPh>
    <rPh sb="8" eb="10">
      <t>チク</t>
    </rPh>
    <rPh sb="10" eb="12">
      <t>カイリョウ</t>
    </rPh>
    <rPh sb="15" eb="16">
      <t>ホカ</t>
    </rPh>
    <rPh sb="16" eb="18">
      <t>コウジ</t>
    </rPh>
    <phoneticPr fontId="2"/>
  </si>
  <si>
    <t>Ｒ6　能越道越の原横田道路復旧その6工事</t>
    <rPh sb="6" eb="7">
      <t>コシ</t>
    </rPh>
    <rPh sb="8" eb="9">
      <t>ハラ</t>
    </rPh>
    <rPh sb="9" eb="11">
      <t>ヨコタ</t>
    </rPh>
    <rPh sb="11" eb="13">
      <t>ドウロ</t>
    </rPh>
    <rPh sb="13" eb="15">
      <t>フッキュウ</t>
    </rPh>
    <rPh sb="18" eb="20">
      <t>コウジ</t>
    </rPh>
    <phoneticPr fontId="2"/>
  </si>
  <si>
    <t>令和７年度</t>
    <rPh sb="3" eb="5">
      <t>ネンド</t>
    </rPh>
    <phoneticPr fontId="2"/>
  </si>
  <si>
    <t>Ｒ7･8･9上沼道　鶴町第一跨道橋下部工事</t>
    <rPh sb="6" eb="8">
      <t>ウエヌマ</t>
    </rPh>
    <rPh sb="8" eb="9">
      <t>ミチ</t>
    </rPh>
    <rPh sb="10" eb="11">
      <t>ツル</t>
    </rPh>
    <rPh sb="11" eb="12">
      <t>マチ</t>
    </rPh>
    <rPh sb="12" eb="14">
      <t>ダイイチ</t>
    </rPh>
    <rPh sb="14" eb="16">
      <t>コドウ</t>
    </rPh>
    <rPh sb="16" eb="17">
      <t>ハシ</t>
    </rPh>
    <rPh sb="17" eb="19">
      <t>カブ</t>
    </rPh>
    <rPh sb="19" eb="21">
      <t>コウジ</t>
    </rPh>
    <phoneticPr fontId="2"/>
  </si>
  <si>
    <t>Ｒ6　能越道穴水越の原道路復旧その１工事</t>
    <rPh sb="6" eb="8">
      <t>アナミズ</t>
    </rPh>
    <rPh sb="8" eb="9">
      <t>コシ</t>
    </rPh>
    <rPh sb="10" eb="11">
      <t>ハラ</t>
    </rPh>
    <rPh sb="11" eb="13">
      <t>ドウロ</t>
    </rPh>
    <rPh sb="13" eb="15">
      <t>フッキュウ</t>
    </rPh>
    <rPh sb="18" eb="20">
      <t>コウジ</t>
    </rPh>
    <phoneticPr fontId="2"/>
  </si>
  <si>
    <t>R7･8金沢河川国道橋梁維持工事</t>
    <phoneticPr fontId="2"/>
  </si>
  <si>
    <t>横場新田地区河道掘削その15工事</t>
    <phoneticPr fontId="2"/>
  </si>
  <si>
    <t>R7　249号輪島バイパスその4工事</t>
    <phoneticPr fontId="2"/>
  </si>
  <si>
    <t>令和７年度河原田川特定緊急工事</t>
    <phoneticPr fontId="2"/>
  </si>
  <si>
    <t>令和７年度町野川（牛尾川）災害関連緊急工事</t>
    <phoneticPr fontId="2"/>
  </si>
  <si>
    <t>令和７年度町野川（寺地川）災害関連緊急工事</t>
    <phoneticPr fontId="2"/>
  </si>
  <si>
    <t>2078
2097</t>
    <phoneticPr fontId="2"/>
  </si>
  <si>
    <t>千曲川静間地区築堤護岸他その２工事</t>
    <phoneticPr fontId="2"/>
  </si>
  <si>
    <t>鷹ノ巣道路１号トンネル工事</t>
    <phoneticPr fontId="2"/>
  </si>
  <si>
    <t>令和３年度</t>
    <rPh sb="0" eb="2">
      <t>レイワ</t>
    </rPh>
    <rPh sb="3" eb="5">
      <t>ネンド</t>
    </rPh>
    <phoneticPr fontId="2"/>
  </si>
  <si>
    <t>令和４年度</t>
    <rPh sb="3" eb="5">
      <t>ネンド</t>
    </rPh>
    <phoneticPr fontId="2"/>
  </si>
  <si>
    <t>R6下須頃地区道路改良工事</t>
    <phoneticPr fontId="2"/>
  </si>
  <si>
    <t>Ｒ６国道２８９号塩野渕地区改良その４工事</t>
    <phoneticPr fontId="2"/>
  </si>
  <si>
    <t>Ｒ６・７国道２８９号塩野渕地区改良その５工事</t>
    <phoneticPr fontId="2"/>
  </si>
  <si>
    <t>Ｒ７国道２８９号塩野渕地区改良その６工事</t>
    <phoneticPr fontId="2"/>
  </si>
  <si>
    <t>Ｒ６・７国道２８９号４号盛土整備外工事</t>
    <phoneticPr fontId="2"/>
  </si>
  <si>
    <t>真人遊水地整備その６工事</t>
    <phoneticPr fontId="2"/>
  </si>
  <si>
    <t>Ｒ６阿賀野川河道掘削及び樹木伐採工事</t>
    <phoneticPr fontId="2"/>
  </si>
  <si>
    <t>Ｒ６　２４９号輪島地区道路復旧その１０工事</t>
    <phoneticPr fontId="2"/>
  </si>
  <si>
    <t>Ｒ６　２４９号輪島地区道路復旧その１１工事</t>
    <phoneticPr fontId="2"/>
  </si>
  <si>
    <t>Ｒ６　能越道越の原横田道路復旧その１０工事</t>
    <phoneticPr fontId="2"/>
  </si>
  <si>
    <t>令和６年宝立正院海岸正院地区災害復旧その３工事</t>
    <phoneticPr fontId="2"/>
  </si>
  <si>
    <t>Ｒ７羽咋道路　飯山道路工事</t>
    <phoneticPr fontId="2"/>
  </si>
  <si>
    <t>Ｒ６羽咋道路　深江道路その３工事</t>
    <phoneticPr fontId="2"/>
  </si>
  <si>
    <t>千曲川静間地区築堤護岸他その1工事</t>
    <rPh sb="0" eb="3">
      <t>チクマガワ</t>
    </rPh>
    <rPh sb="3" eb="4">
      <t>シズ</t>
    </rPh>
    <rPh sb="4" eb="5">
      <t>カン</t>
    </rPh>
    <rPh sb="5" eb="7">
      <t>チク</t>
    </rPh>
    <rPh sb="7" eb="9">
      <t>チクテイ</t>
    </rPh>
    <rPh sb="9" eb="11">
      <t>ゴガン</t>
    </rPh>
    <rPh sb="11" eb="12">
      <t>ホカ</t>
    </rPh>
    <rPh sb="15" eb="17">
      <t>コウジ</t>
    </rPh>
    <phoneticPr fontId="3"/>
  </si>
  <si>
    <t>R6 249号輪島地区法面復旧その5工事</t>
    <rPh sb="6" eb="7">
      <t>ゴウ</t>
    </rPh>
    <rPh sb="7" eb="9">
      <t>ワジマ</t>
    </rPh>
    <rPh sb="9" eb="11">
      <t>チク</t>
    </rPh>
    <rPh sb="11" eb="13">
      <t>ノリメン</t>
    </rPh>
    <rPh sb="13" eb="15">
      <t>フッキュウ</t>
    </rPh>
    <rPh sb="18" eb="20">
      <t>コウジ</t>
    </rPh>
    <phoneticPr fontId="3"/>
  </si>
  <si>
    <t>令和７年度町野川（寺地川）災害関連緊急工事</t>
    <rPh sb="0" eb="2">
      <t>レイワ</t>
    </rPh>
    <rPh sb="3" eb="4">
      <t>ネン</t>
    </rPh>
    <rPh sb="4" eb="5">
      <t>ド</t>
    </rPh>
    <rPh sb="5" eb="7">
      <t>マチノ</t>
    </rPh>
    <rPh sb="7" eb="8">
      <t>カワ</t>
    </rPh>
    <rPh sb="9" eb="11">
      <t>テラチ</t>
    </rPh>
    <rPh sb="11" eb="12">
      <t>カワ</t>
    </rPh>
    <rPh sb="13" eb="17">
      <t>サイガイカンレン</t>
    </rPh>
    <rPh sb="17" eb="19">
      <t>キンキュウ</t>
    </rPh>
    <rPh sb="19" eb="21">
      <t>コウジ</t>
    </rPh>
    <phoneticPr fontId="3"/>
  </si>
  <si>
    <t>令和７年度町野川（牛尾川）災害関連緊急工事</t>
    <rPh sb="9" eb="11">
      <t>ウシオ</t>
    </rPh>
    <phoneticPr fontId="3"/>
  </si>
  <si>
    <t>利賀トンネル（１工区）工事</t>
    <rPh sb="0" eb="2">
      <t>トガ</t>
    </rPh>
    <rPh sb="8" eb="10">
      <t>コウク</t>
    </rPh>
    <rPh sb="11" eb="13">
      <t>コウジ</t>
    </rPh>
    <phoneticPr fontId="3"/>
  </si>
  <si>
    <t>Ｒ７下蓑電線共同溝その１０工事</t>
    <rPh sb="2" eb="3">
      <t>シモ</t>
    </rPh>
    <rPh sb="3" eb="4">
      <t>ミノ</t>
    </rPh>
    <rPh sb="4" eb="6">
      <t>デンセン</t>
    </rPh>
    <rPh sb="6" eb="8">
      <t>キョウドウ</t>
    </rPh>
    <rPh sb="8" eb="9">
      <t>ミゾ</t>
    </rPh>
    <rPh sb="13" eb="15">
      <t>コウジ</t>
    </rPh>
    <phoneticPr fontId="3"/>
  </si>
  <si>
    <t>Ｒ７・８加治大橋塗替塗装工事</t>
    <rPh sb="4" eb="6">
      <t>カジ</t>
    </rPh>
    <rPh sb="6" eb="8">
      <t>オオハシ</t>
    </rPh>
    <rPh sb="8" eb="9">
      <t>ヌリ</t>
    </rPh>
    <rPh sb="9" eb="10">
      <t>タイ</t>
    </rPh>
    <rPh sb="10" eb="12">
      <t>トソウ</t>
    </rPh>
    <rPh sb="12" eb="14">
      <t>コウジ</t>
    </rPh>
    <phoneticPr fontId="3"/>
  </si>
  <si>
    <t>Ｒ７田中川砂防堰堤（その２）工事</t>
    <rPh sb="2" eb="4">
      <t>タナカ</t>
    </rPh>
    <rPh sb="4" eb="5">
      <t>カワ</t>
    </rPh>
    <rPh sb="5" eb="7">
      <t>サボウ</t>
    </rPh>
    <rPh sb="7" eb="9">
      <t>エンテイ</t>
    </rPh>
    <rPh sb="14" eb="16">
      <t>コウジ</t>
    </rPh>
    <phoneticPr fontId="3"/>
  </si>
  <si>
    <t>Ｒ７浦川第９号砂防堰堤工事</t>
    <rPh sb="2" eb="3">
      <t>ウラ</t>
    </rPh>
    <rPh sb="3" eb="4">
      <t>カワ</t>
    </rPh>
    <rPh sb="4" eb="5">
      <t>ダイ</t>
    </rPh>
    <rPh sb="6" eb="7">
      <t>ゴウ</t>
    </rPh>
    <rPh sb="7" eb="9">
      <t>サボウ</t>
    </rPh>
    <rPh sb="9" eb="11">
      <t>エンテイ</t>
    </rPh>
    <rPh sb="11" eb="13">
      <t>コウジ</t>
    </rPh>
    <phoneticPr fontId="3"/>
  </si>
  <si>
    <t>Ｒ７篭川第１号下流砂防堰堤（その２）工事</t>
    <rPh sb="2" eb="3">
      <t>カゴ</t>
    </rPh>
    <rPh sb="3" eb="4">
      <t>カワ</t>
    </rPh>
    <rPh sb="4" eb="5">
      <t>ダイ</t>
    </rPh>
    <rPh sb="6" eb="7">
      <t>ゴウ</t>
    </rPh>
    <rPh sb="7" eb="9">
      <t>カリュウ</t>
    </rPh>
    <rPh sb="9" eb="11">
      <t>サボウ</t>
    </rPh>
    <rPh sb="11" eb="13">
      <t>エンテイ</t>
    </rPh>
    <rPh sb="18" eb="20">
      <t>コウジ</t>
    </rPh>
    <phoneticPr fontId="3"/>
  </si>
  <si>
    <t>令和７年度河原田川特定緊急工事</t>
    <rPh sb="0" eb="2">
      <t>レイワ</t>
    </rPh>
    <rPh sb="3" eb="5">
      <t>ネンド</t>
    </rPh>
    <rPh sb="5" eb="15">
      <t>カワハラタカワトクテイキンキュウコウジ</t>
    </rPh>
    <phoneticPr fontId="3"/>
  </si>
  <si>
    <t>Ｒ５・６・７鷹ノ巣道路２号橋梁上部工事</t>
    <phoneticPr fontId="3"/>
  </si>
  <si>
    <t>Ｒ６　２４９号輪島地区法面復旧その２工事</t>
    <phoneticPr fontId="3"/>
  </si>
  <si>
    <t>Ｒ６　能越道越の原横田道路復旧その１工事</t>
    <rPh sb="3" eb="5">
      <t>ノウエツ</t>
    </rPh>
    <rPh sb="5" eb="6">
      <t>ドウ</t>
    </rPh>
    <rPh sb="6" eb="7">
      <t>エツ</t>
    </rPh>
    <rPh sb="8" eb="9">
      <t>ハラ</t>
    </rPh>
    <rPh sb="9" eb="11">
      <t>ヨコタ</t>
    </rPh>
    <rPh sb="11" eb="13">
      <t>ドウロ</t>
    </rPh>
    <rPh sb="13" eb="15">
      <t>フッキュウ</t>
    </rPh>
    <rPh sb="18" eb="20">
      <t>コウジ</t>
    </rPh>
    <phoneticPr fontId="3"/>
  </si>
  <si>
    <t>Ｒ７・８湯沢維持管内橋梁補修工事</t>
    <phoneticPr fontId="3"/>
  </si>
  <si>
    <t>R7・8金沢河川国道消融雪設備修繕工事</t>
    <phoneticPr fontId="3"/>
  </si>
  <si>
    <t>Ｒ７　称名川ブロック製作他工事</t>
    <phoneticPr fontId="2"/>
  </si>
  <si>
    <t>Ｒ６　能越道輪島道路法面復旧工事</t>
    <rPh sb="3" eb="5">
      <t>ノウエツ</t>
    </rPh>
    <rPh sb="5" eb="6">
      <t>ドウ</t>
    </rPh>
    <rPh sb="6" eb="8">
      <t>ワジマ</t>
    </rPh>
    <rPh sb="8" eb="10">
      <t>ドウロ</t>
    </rPh>
    <rPh sb="10" eb="12">
      <t>ノリメン</t>
    </rPh>
    <rPh sb="12" eb="14">
      <t>フッキュウ</t>
    </rPh>
    <rPh sb="14" eb="16">
      <t>コウジ</t>
    </rPh>
    <phoneticPr fontId="2"/>
  </si>
  <si>
    <t>Ｒ７国道８号猪子場新田道路改良その８工事</t>
    <phoneticPr fontId="2"/>
  </si>
  <si>
    <t>R4年度　白岩トンネル工事</t>
    <phoneticPr fontId="2"/>
  </si>
  <si>
    <t>Ｒ６　能越道横田徳田大津道路復旧その６工事</t>
    <phoneticPr fontId="2"/>
  </si>
  <si>
    <t>Ｒ６－９朝日温海道路　２号トンネルその２工事</t>
    <phoneticPr fontId="2"/>
  </si>
  <si>
    <t>Ｒ７　２４９号珠洲地区道路復旧その１１工事</t>
    <phoneticPr fontId="2"/>
  </si>
  <si>
    <t>小須戸橋左岸取付道路その１０工事</t>
    <phoneticPr fontId="2"/>
  </si>
  <si>
    <t>Ｒ６　２４９号珠洲地区法面復旧その１工事</t>
    <phoneticPr fontId="2"/>
  </si>
  <si>
    <t>大河津分水路山地部掘削その２５工事</t>
    <rPh sb="0" eb="9">
      <t>オオコウヅブンスイロヤマチブ</t>
    </rPh>
    <rPh sb="9" eb="10">
      <t>ホ</t>
    </rPh>
    <rPh sb="10" eb="11">
      <t>ケズ</t>
    </rPh>
    <rPh sb="15" eb="17">
      <t>コウジ</t>
    </rPh>
    <phoneticPr fontId="2"/>
  </si>
  <si>
    <t>令和７・８・９年度歌地区災害復旧その１工事</t>
    <phoneticPr fontId="2"/>
  </si>
  <si>
    <t>令和７年度黒薙川第１号砂防堰堤改築工事</t>
    <phoneticPr fontId="2"/>
  </si>
  <si>
    <t>令和７年度宇奈月ダム貯水池法面補修工事</t>
    <phoneticPr fontId="2"/>
  </si>
  <si>
    <t>Ｒ６　能越道横田徳田大津道路復旧その４工事</t>
    <phoneticPr fontId="2"/>
  </si>
  <si>
    <t>Ｒ７関屋出張所堤防外維持管理工事</t>
    <phoneticPr fontId="2"/>
  </si>
  <si>
    <t>Ｒ８荒川及び大石ダム維持工事</t>
    <phoneticPr fontId="2"/>
  </si>
  <si>
    <t>Ｒ８関屋出張所堤防外維持管理工事</t>
    <phoneticPr fontId="2"/>
  </si>
  <si>
    <t>紫竹山道路　栗ノ木高架橋上部その２工事</t>
    <phoneticPr fontId="2"/>
  </si>
  <si>
    <t>Ｒ７能越道　笠師川橋上部工事</t>
    <phoneticPr fontId="2"/>
  </si>
  <si>
    <t>紫竹山道路　栗ノ木高架橋上部その３工事</t>
    <phoneticPr fontId="2"/>
  </si>
  <si>
    <t>Ｒ７・８加賀国道維持舗装修繕工事</t>
    <phoneticPr fontId="2"/>
  </si>
  <si>
    <t>Ｒ８加賀国道維持路面維持工事</t>
    <phoneticPr fontId="2"/>
  </si>
  <si>
    <t>Ｒ８金沢国道維持路面維持工事</t>
    <phoneticPr fontId="2"/>
  </si>
  <si>
    <t>Ｒ８能登国道維持路面維持工事</t>
    <phoneticPr fontId="2"/>
  </si>
  <si>
    <t>Ｒ７手取川上清水急流河川対策工事</t>
    <phoneticPr fontId="2"/>
  </si>
  <si>
    <t>大河津分水路新第二床固改築１期その３工事</t>
    <phoneticPr fontId="2"/>
  </si>
  <si>
    <t>令和６年度宝立正院地区災害復旧その２工事</t>
    <phoneticPr fontId="2"/>
  </si>
  <si>
    <t>Ｒ７・８・９梯川埴田揚水機場及び築堤護岸工事</t>
    <phoneticPr fontId="2"/>
  </si>
  <si>
    <t>Ｒ６　能越道穴水道路復旧その2工事</t>
    <phoneticPr fontId="2"/>
  </si>
  <si>
    <t>令和７･８年度浄土洞門補修工事</t>
    <phoneticPr fontId="2"/>
  </si>
  <si>
    <t>Ｒ７梯川舟場橋上部工事</t>
    <phoneticPr fontId="2"/>
  </si>
  <si>
    <t>令和７・８年度糸魚川管内防災対策工事</t>
    <phoneticPr fontId="2"/>
  </si>
  <si>
    <t>令和７・８・９年度青海地区災害復旧工事</t>
    <phoneticPr fontId="2"/>
  </si>
  <si>
    <t>令和７・８年度筒石橋他耐震補強工事</t>
    <phoneticPr fontId="2"/>
  </si>
  <si>
    <t>令和６・７年度勝山洞門外補修工事</t>
    <phoneticPr fontId="2"/>
  </si>
  <si>
    <t>Ｒ７・８岩津橋外補修工事</t>
    <phoneticPr fontId="2"/>
  </si>
  <si>
    <t>Ｒ６　能越道穴水越の原道路復旧その１工事</t>
    <phoneticPr fontId="2"/>
  </si>
  <si>
    <t>Ｒ６　能越道越の原横田道路復旧その６工事</t>
    <phoneticPr fontId="2"/>
  </si>
  <si>
    <t>栗ノ木道路　栗ノ木高架橋上部その２工事</t>
    <phoneticPr fontId="2"/>
  </si>
  <si>
    <t>Ｒ７・８長岡・柏崎維持管内舗装修繕工事</t>
    <phoneticPr fontId="2"/>
  </si>
  <si>
    <t>令和７年度糸魚川管内舗装修繕工事</t>
    <phoneticPr fontId="2"/>
  </si>
  <si>
    <t>Ｒ７加賀国道維持舗装修繕工事</t>
    <phoneticPr fontId="2"/>
  </si>
  <si>
    <t>中中山沢砂防堰堤その３工事</t>
    <phoneticPr fontId="2"/>
  </si>
  <si>
    <t>千曲川上今井遊水地排水樋門工事</t>
    <phoneticPr fontId="2"/>
  </si>
  <si>
    <t>上今井遊水地池内掘削その１他工事</t>
    <phoneticPr fontId="2"/>
  </si>
  <si>
    <t>上今井遊水地池内掘削その２他工事</t>
    <phoneticPr fontId="2"/>
  </si>
  <si>
    <t>令和７年度八幡離岸堤（Ｎｏ１６８）改良その２工事</t>
    <phoneticPr fontId="2"/>
  </si>
  <si>
    <t>令和７年度東草野副離岸堤（Ｎｏ２１２）工事</t>
    <phoneticPr fontId="2"/>
  </si>
  <si>
    <t>令和７年度吉原副離岸堤（Ｎｏ１５０）補強工事</t>
    <phoneticPr fontId="2"/>
  </si>
  <si>
    <t>令和７年度春日離岸堤（Ｎｏ１８９）補強工事</t>
    <phoneticPr fontId="2"/>
  </si>
  <si>
    <t>Ｒ７国道８号猪子場新田道路改良その７工事</t>
    <phoneticPr fontId="2"/>
  </si>
  <si>
    <t>Ｒ８三条出張所堤防外維持管理工事</t>
    <phoneticPr fontId="2"/>
  </si>
  <si>
    <t>R６・７長岡大橋橋梁補修外工事</t>
    <phoneticPr fontId="2"/>
  </si>
  <si>
    <t>R６・７新発田維持補修工事</t>
    <phoneticPr fontId="2"/>
  </si>
  <si>
    <t>Ｒ７三条出張所堤防外維持管理工事</t>
    <phoneticPr fontId="2"/>
  </si>
  <si>
    <t>令和７・８年度直江津管内路面維持補修工事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</si>
</sst>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57" fontId="0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Fill="1" applyBorder="1">
      <alignment vertical="center"/>
    </xf>
    <xf numFmtId="0" fontId="4" fillId="0" borderId="1" xfId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57" fontId="0" fillId="3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3" borderId="1" xfId="0" applyFont="1" applyFill="1" applyBorder="1" applyAlignment="1">
      <alignment horizontal="center" vertical="center"/>
    </xf>
    <xf numFmtId="0" fontId="4" fillId="0" borderId="1" xfId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</cellXfs>
  <cellStyles count="5">
    <cellStyle name="ハイパーリンク" xfId="1" builtinId="8" customBuiltin="1"/>
    <cellStyle name="桁区切り 2" xfId="2" xr:uid="{091E1FA4-520F-4DCA-AD8A-6A46EFF9AFD6}"/>
    <cellStyle name="標準" xfId="0" builtinId="0"/>
    <cellStyle name="標準 2" xfId="3" xr:uid="{F026EE6C-5324-44B9-A453-177BEC7C97BF}"/>
    <cellStyle name="標準 3" xfId="4" xr:uid="{57F22249-887C-4A87-A767-829AE64F7F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E4321-996D-45DD-942C-5534A8AAF588}">
  <sheetPr>
    <pageSetUpPr fitToPage="1"/>
  </sheetPr>
  <dimension ref="A1:AC131"/>
  <sheetViews>
    <sheetView tabSelected="1" zoomScale="87" zoomScaleNormal="87" zoomScaleSheetLayoutView="64" workbookViewId="0">
      <pane ySplit="2" topLeftCell="A3" activePane="bottomLeft" state="frozen"/>
      <selection pane="bottomLeft" sqref="A1:A2"/>
    </sheetView>
  </sheetViews>
  <sheetFormatPr defaultColWidth="9" defaultRowHeight="33" customHeight="1" x14ac:dyDescent="0.2"/>
  <cols>
    <col min="1" max="1" width="11.44140625" style="7" customWidth="1"/>
    <col min="2" max="2" width="10.21875" style="12" customWidth="1"/>
    <col min="3" max="3" width="11.77734375" style="7" customWidth="1"/>
    <col min="4" max="4" width="49.77734375" style="5" customWidth="1"/>
    <col min="5" max="5" width="7.21875" style="5" hidden="1" customWidth="1"/>
    <col min="6" max="6" width="7.33203125" style="5" hidden="1" customWidth="1"/>
    <col min="7" max="28" width="7.6640625" style="5" customWidth="1"/>
    <col min="29" max="29" width="10.88671875" style="5" customWidth="1"/>
    <col min="30" max="16384" width="9" style="5"/>
  </cols>
  <sheetData>
    <row r="1" spans="1:29" ht="42.75" customHeight="1" x14ac:dyDescent="0.2">
      <c r="A1" s="31" t="s">
        <v>0</v>
      </c>
      <c r="B1" s="34" t="s">
        <v>7</v>
      </c>
      <c r="C1" s="33" t="s">
        <v>1</v>
      </c>
      <c r="D1" s="33" t="s">
        <v>2</v>
      </c>
      <c r="E1" s="1" t="s">
        <v>9</v>
      </c>
      <c r="F1" s="1" t="s">
        <v>10</v>
      </c>
      <c r="G1" s="3" t="s">
        <v>5</v>
      </c>
      <c r="H1" s="2" t="s">
        <v>6</v>
      </c>
      <c r="I1" s="3" t="s">
        <v>5</v>
      </c>
      <c r="J1" s="2" t="s">
        <v>6</v>
      </c>
      <c r="K1" s="3" t="s">
        <v>5</v>
      </c>
      <c r="L1" s="2" t="s">
        <v>6</v>
      </c>
      <c r="M1" s="3" t="s">
        <v>5</v>
      </c>
      <c r="N1" s="2" t="s">
        <v>6</v>
      </c>
      <c r="O1" s="3" t="s">
        <v>5</v>
      </c>
      <c r="P1" s="2" t="s">
        <v>6</v>
      </c>
      <c r="Q1" s="3" t="s">
        <v>5</v>
      </c>
      <c r="R1" s="2" t="s">
        <v>6</v>
      </c>
      <c r="S1" s="3" t="s">
        <v>5</v>
      </c>
      <c r="T1" s="2" t="s">
        <v>6</v>
      </c>
      <c r="U1" s="3" t="s">
        <v>5</v>
      </c>
      <c r="V1" s="2" t="s">
        <v>6</v>
      </c>
      <c r="W1" s="3" t="s">
        <v>5</v>
      </c>
      <c r="X1" s="2" t="s">
        <v>6</v>
      </c>
      <c r="Y1" s="3" t="s">
        <v>5</v>
      </c>
      <c r="Z1" s="2" t="s">
        <v>6</v>
      </c>
      <c r="AA1" s="3" t="s">
        <v>5</v>
      </c>
      <c r="AB1" s="2" t="s">
        <v>6</v>
      </c>
      <c r="AC1" s="4"/>
    </row>
    <row r="2" spans="1:29" s="6" customFormat="1" ht="36" customHeight="1" x14ac:dyDescent="0.2">
      <c r="A2" s="32"/>
      <c r="B2" s="35"/>
      <c r="C2" s="33"/>
      <c r="D2" s="33"/>
      <c r="E2" s="1"/>
      <c r="F2" s="1"/>
      <c r="G2" s="30" t="s">
        <v>4</v>
      </c>
      <c r="H2" s="30"/>
      <c r="I2" s="30" t="s">
        <v>12</v>
      </c>
      <c r="J2" s="30"/>
      <c r="K2" s="30" t="s">
        <v>13</v>
      </c>
      <c r="L2" s="30"/>
      <c r="M2" s="30" t="s">
        <v>14</v>
      </c>
      <c r="N2" s="30"/>
      <c r="O2" s="30" t="s">
        <v>15</v>
      </c>
      <c r="P2" s="30"/>
      <c r="Q2" s="30" t="s">
        <v>16</v>
      </c>
      <c r="R2" s="30"/>
      <c r="S2" s="30" t="s">
        <v>17</v>
      </c>
      <c r="T2" s="30"/>
      <c r="U2" s="30" t="s">
        <v>18</v>
      </c>
      <c r="V2" s="30"/>
      <c r="W2" s="30" t="s">
        <v>19</v>
      </c>
      <c r="X2" s="30"/>
      <c r="Y2" s="30" t="s">
        <v>20</v>
      </c>
      <c r="Z2" s="30"/>
      <c r="AA2" s="30" t="s">
        <v>21</v>
      </c>
      <c r="AB2" s="30"/>
      <c r="AC2" s="1" t="s">
        <v>3</v>
      </c>
    </row>
    <row r="3" spans="1:29" ht="33" customHeight="1" x14ac:dyDescent="0.2">
      <c r="A3" s="11">
        <v>46097</v>
      </c>
      <c r="B3" s="11">
        <v>46188</v>
      </c>
      <c r="C3" s="23" t="s">
        <v>22</v>
      </c>
      <c r="D3" s="13" t="s">
        <v>27</v>
      </c>
      <c r="E3" s="8">
        <v>979</v>
      </c>
      <c r="F3" s="9">
        <v>1926</v>
      </c>
      <c r="G3" s="15" t="str">
        <f>HYPERLINK("https://www.hrr.mlit.go.jp/hsikou/data/kensetu/"&amp;$E3&amp;"/"&amp;$F3&amp;"se.pdf","●")</f>
        <v>●</v>
      </c>
      <c r="H3" s="15" t="str">
        <f>HYPERLINK("https://www.hrr.mlit.go.jp/hsikou/data/kensetu/"&amp;$E3&amp;"/"&amp;$F3&amp;"san.pdf","●")</f>
        <v>●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7"/>
      <c r="X3" s="14"/>
      <c r="Y3" s="14"/>
      <c r="Z3" s="14"/>
      <c r="AA3" s="14"/>
      <c r="AB3" s="14"/>
      <c r="AC3" s="14"/>
    </row>
    <row r="4" spans="1:29" ht="33" customHeight="1" x14ac:dyDescent="0.2">
      <c r="A4" s="11">
        <v>46097</v>
      </c>
      <c r="B4" s="11">
        <v>46188</v>
      </c>
      <c r="C4" s="1" t="s">
        <v>25</v>
      </c>
      <c r="D4" s="13" t="s">
        <v>31</v>
      </c>
      <c r="E4" s="8">
        <v>981</v>
      </c>
      <c r="F4" s="18" t="s">
        <v>32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24" t="str">
        <f>HYPERLINK("https://www.hrr.mlit.go.jp/hsikou/data/kensetu/"&amp;$E4&amp;"/19681se.pdf","●")</f>
        <v>●</v>
      </c>
      <c r="T4" s="24" t="str">
        <f>HYPERLINK("https://www.hrr.mlit.go.jp/hsikou/data/kensetu/"&amp;$E4&amp;"/19681san.pdf","●")</f>
        <v>●</v>
      </c>
      <c r="U4" s="24" t="str">
        <f>HYPERLINK("https://www.hrr.mlit.go.jp/hsikou/data/kensetu/"&amp;$E4&amp;"/19682se.pdf","●")</f>
        <v>●</v>
      </c>
      <c r="V4" s="24" t="str">
        <f>HYPERLINK("https://www.hrr.mlit.go.jp/hsikou/data/kensetu/"&amp;$E4&amp;"/19682san.pdf","●")</f>
        <v>●</v>
      </c>
      <c r="W4" s="17"/>
      <c r="X4" s="14"/>
      <c r="Y4" s="14"/>
      <c r="Z4" s="14"/>
      <c r="AA4" s="14"/>
      <c r="AB4" s="14"/>
      <c r="AC4" s="14"/>
    </row>
    <row r="5" spans="1:29" ht="33" customHeight="1" x14ac:dyDescent="0.2">
      <c r="A5" s="11">
        <v>46097</v>
      </c>
      <c r="B5" s="11">
        <v>46188</v>
      </c>
      <c r="C5" s="1" t="s">
        <v>11</v>
      </c>
      <c r="D5" s="13" t="s">
        <v>28</v>
      </c>
      <c r="E5" s="8">
        <v>987</v>
      </c>
      <c r="F5" s="9">
        <v>1979</v>
      </c>
      <c r="G5" s="16"/>
      <c r="H5" s="16"/>
      <c r="I5" s="16"/>
      <c r="J5" s="16"/>
      <c r="K5" s="16"/>
      <c r="L5" s="16"/>
      <c r="M5" s="15" t="str">
        <f>HYPERLINK("https://www.hrr.mlit.go.jp/hsikou/data/kensetu/"&amp;$E5&amp;"/"&amp;$F5&amp;"se.pdf","●")</f>
        <v>●</v>
      </c>
      <c r="N5" s="15" t="str">
        <f>HYPERLINK("https://www.hrr.mlit.go.jp/hsikou/data/kensetu/"&amp;$E5&amp;"/"&amp;$F5&amp;"san.pdf","●")</f>
        <v>●</v>
      </c>
      <c r="O5" s="16"/>
      <c r="P5" s="16"/>
      <c r="Q5" s="16"/>
      <c r="R5" s="16"/>
      <c r="S5" s="16"/>
      <c r="T5" s="16"/>
      <c r="U5" s="16"/>
      <c r="V5" s="16"/>
      <c r="W5" s="17"/>
      <c r="X5" s="14"/>
      <c r="Y5" s="14"/>
      <c r="Z5" s="14"/>
      <c r="AA5" s="14"/>
      <c r="AB5" s="14"/>
      <c r="AC5" s="14"/>
    </row>
    <row r="6" spans="1:29" ht="33" customHeight="1" x14ac:dyDescent="0.2">
      <c r="A6" s="11">
        <v>46097</v>
      </c>
      <c r="B6" s="11">
        <v>46188</v>
      </c>
      <c r="C6" s="1" t="s">
        <v>73</v>
      </c>
      <c r="D6" s="13" t="s">
        <v>29</v>
      </c>
      <c r="E6" s="8">
        <v>991</v>
      </c>
      <c r="F6" s="9">
        <v>1989</v>
      </c>
      <c r="G6" s="15" t="str">
        <f>HYPERLINK("https://www.hrr.mlit.go.jp/hsikou/data/kensetu/"&amp;$E6&amp;"/"&amp;$F6&amp;"se.pdf","●")</f>
        <v>●</v>
      </c>
      <c r="H6" s="15" t="str">
        <f>HYPERLINK("https://www.hrr.mlit.go.jp/hsikou/data/kensetu/"&amp;$E6&amp;"/"&amp;$F6&amp;"san.pdf","●")</f>
        <v>●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7"/>
      <c r="X6" s="14"/>
      <c r="Y6" s="14"/>
      <c r="Z6" s="14"/>
      <c r="AA6" s="14"/>
      <c r="AB6" s="14"/>
      <c r="AC6" s="14"/>
    </row>
    <row r="7" spans="1:29" ht="33" customHeight="1" x14ac:dyDescent="0.2">
      <c r="A7" s="11">
        <v>46097</v>
      </c>
      <c r="B7" s="11">
        <v>46188</v>
      </c>
      <c r="C7" s="1" t="s">
        <v>11</v>
      </c>
      <c r="D7" s="13" t="s">
        <v>30</v>
      </c>
      <c r="E7" s="8">
        <v>991</v>
      </c>
      <c r="F7" s="9">
        <v>1990</v>
      </c>
      <c r="G7" s="16"/>
      <c r="H7" s="16"/>
      <c r="I7" s="16"/>
      <c r="J7" s="16"/>
      <c r="K7" s="16"/>
      <c r="L7" s="16"/>
      <c r="M7" s="16"/>
      <c r="N7" s="16"/>
      <c r="O7" s="15" t="str">
        <f>HYPERLINK("https://www.hrr.mlit.go.jp/hsikou/data/kensetu/"&amp;$E7&amp;"/"&amp;$F7&amp;"se.pdf","●")</f>
        <v>●</v>
      </c>
      <c r="P7" s="15" t="str">
        <f>HYPERLINK("https://www.hrr.mlit.go.jp/hsikou/data/kensetu/"&amp;$E7&amp;"/"&amp;$F7&amp;"san.pdf","●")</f>
        <v>●</v>
      </c>
      <c r="Q7" s="16"/>
      <c r="R7" s="16"/>
      <c r="S7" s="16"/>
      <c r="T7" s="16"/>
      <c r="U7" s="16"/>
      <c r="V7" s="16"/>
      <c r="W7" s="17"/>
      <c r="X7" s="14"/>
      <c r="Y7" s="14"/>
      <c r="Z7" s="14"/>
      <c r="AA7" s="14"/>
      <c r="AB7" s="14"/>
      <c r="AC7" s="14"/>
    </row>
    <row r="8" spans="1:29" ht="33" customHeight="1" x14ac:dyDescent="0.2">
      <c r="A8" s="11">
        <v>46104</v>
      </c>
      <c r="B8" s="11">
        <v>46195</v>
      </c>
      <c r="C8" s="1" t="s">
        <v>11</v>
      </c>
      <c r="D8" s="13" t="s">
        <v>33</v>
      </c>
      <c r="E8" s="8">
        <v>994</v>
      </c>
      <c r="F8" s="9">
        <v>1953</v>
      </c>
      <c r="G8" s="16"/>
      <c r="H8" s="16"/>
      <c r="I8" s="16"/>
      <c r="J8" s="16"/>
      <c r="K8" s="16"/>
      <c r="L8" s="16"/>
      <c r="M8" s="15" t="str">
        <f>HYPERLINK("https://www.hrr.mlit.go.jp/hsikou/data/kensetu/"&amp;$E8&amp;"/"&amp;$F8&amp;"se.pdf","●")</f>
        <v>●</v>
      </c>
      <c r="N8" s="15" t="str">
        <f>HYPERLINK("https://www.hrr.mlit.go.jp/hsikou/data/kensetu/"&amp;$E8&amp;"/"&amp;$F8&amp;"san.pdf","●")</f>
        <v>●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"/>
      <c r="AA8" s="14"/>
      <c r="AB8" s="14"/>
      <c r="AC8" s="14"/>
    </row>
    <row r="9" spans="1:29" ht="33" customHeight="1" x14ac:dyDescent="0.2">
      <c r="A9" s="11">
        <v>46104</v>
      </c>
      <c r="B9" s="11">
        <v>46195</v>
      </c>
      <c r="C9" s="1" t="s">
        <v>11</v>
      </c>
      <c r="D9" s="13" t="s">
        <v>34</v>
      </c>
      <c r="E9" s="8">
        <v>994</v>
      </c>
      <c r="F9" s="9">
        <v>1954</v>
      </c>
      <c r="G9" s="16"/>
      <c r="H9" s="16"/>
      <c r="I9" s="15" t="str">
        <f>HYPERLINK("https://www.hrr.mlit.go.jp/hsikou/data/kensetu/"&amp;$E9&amp;"/"&amp;$F9&amp;"se.pdf","●")</f>
        <v>●</v>
      </c>
      <c r="J9" s="15" t="str">
        <f>HYPERLINK("https://www.hrr.mlit.go.jp/hsikou/data/kensetu/"&amp;$E9&amp;"/"&amp;$F9&amp;"san.pdf","●")</f>
        <v>●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"/>
      <c r="AA9" s="14"/>
      <c r="AB9" s="14"/>
      <c r="AC9" s="14"/>
    </row>
    <row r="10" spans="1:29" ht="33" customHeight="1" x14ac:dyDescent="0.2">
      <c r="A10" s="11">
        <v>46104</v>
      </c>
      <c r="B10" s="11">
        <v>46195</v>
      </c>
      <c r="C10" s="23" t="s">
        <v>22</v>
      </c>
      <c r="D10" s="13" t="s">
        <v>35</v>
      </c>
      <c r="E10" s="8">
        <v>998</v>
      </c>
      <c r="F10" s="9">
        <v>1957</v>
      </c>
      <c r="G10" s="15" t="str">
        <f>HYPERLINK("https://www.hrr.mlit.go.jp/hsikou/data/kensetu/"&amp;$E10&amp;"/"&amp;$F10&amp;"se.pdf","●")</f>
        <v>●</v>
      </c>
      <c r="H10" s="15" t="str">
        <f>HYPERLINK("https://www.hrr.mlit.go.jp/hsikou/data/kensetu/"&amp;$E10&amp;"/"&amp;$F10&amp;"san.pdf","●")</f>
        <v>●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"/>
      <c r="AA10" s="14"/>
      <c r="AB10" s="14"/>
      <c r="AC10" s="14"/>
    </row>
    <row r="11" spans="1:29" ht="33" customHeight="1" x14ac:dyDescent="0.2">
      <c r="A11" s="11">
        <v>46104</v>
      </c>
      <c r="B11" s="11">
        <v>46195</v>
      </c>
      <c r="C11" s="1" t="s">
        <v>11</v>
      </c>
      <c r="D11" s="13" t="s">
        <v>36</v>
      </c>
      <c r="E11" s="8">
        <v>998</v>
      </c>
      <c r="F11" s="9">
        <v>1958</v>
      </c>
      <c r="G11" s="16"/>
      <c r="H11" s="16"/>
      <c r="I11" s="16"/>
      <c r="J11" s="16"/>
      <c r="K11" s="15" t="str">
        <f>HYPERLINK("https://www.hrr.mlit.go.jp/hsikou/data/kensetu/"&amp;$E11&amp;"/"&amp;$F11&amp;"se.pdf","●")</f>
        <v>●</v>
      </c>
      <c r="L11" s="15" t="str">
        <f>HYPERLINK("https://www.hrr.mlit.go.jp/hsikou/data/kensetu/"&amp;$E11&amp;"/"&amp;$F11&amp;"san.pdf","●")</f>
        <v>●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"/>
      <c r="AA11" s="14"/>
      <c r="AB11" s="14"/>
      <c r="AC11" s="14"/>
    </row>
    <row r="12" spans="1:29" ht="33" customHeight="1" x14ac:dyDescent="0.2">
      <c r="A12" s="11">
        <v>46104</v>
      </c>
      <c r="B12" s="11">
        <v>46195</v>
      </c>
      <c r="C12" s="1" t="s">
        <v>8</v>
      </c>
      <c r="D12" s="13" t="s">
        <v>37</v>
      </c>
      <c r="E12" s="8">
        <v>1003</v>
      </c>
      <c r="F12" s="9">
        <v>1959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5" t="str">
        <f>HYPERLINK("https://www.hrr.mlit.go.jp/hsikou/data/kensetu/"&amp;$E12&amp;"/"&amp;$F12&amp;"se.pdf","●")</f>
        <v>●</v>
      </c>
      <c r="T12" s="15" t="str">
        <f>HYPERLINK("https://www.hrr.mlit.go.jp/hsikou/data/kensetu/"&amp;$E12&amp;"/"&amp;$F12&amp;"san.pdf","●")</f>
        <v>●</v>
      </c>
      <c r="U12" s="16"/>
      <c r="V12" s="16"/>
      <c r="W12" s="16"/>
      <c r="X12" s="16"/>
      <c r="Y12" s="16"/>
      <c r="Z12" s="1"/>
      <c r="AA12" s="14"/>
      <c r="AB12" s="14"/>
      <c r="AC12" s="14"/>
    </row>
    <row r="13" spans="1:29" ht="33" customHeight="1" x14ac:dyDescent="0.2">
      <c r="A13" s="11">
        <v>46104</v>
      </c>
      <c r="B13" s="11">
        <v>46195</v>
      </c>
      <c r="C13" s="1" t="s">
        <v>25</v>
      </c>
      <c r="D13" s="13" t="s">
        <v>38</v>
      </c>
      <c r="E13" s="8">
        <v>1003</v>
      </c>
      <c r="F13" s="9">
        <v>1960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5" t="str">
        <f>HYPERLINK("https://www.hrr.mlit.go.jp/hsikou/data/kensetu/"&amp;$E13&amp;"/"&amp;$F13&amp;"se.pdf","●")</f>
        <v>●</v>
      </c>
      <c r="V13" s="15" t="str">
        <f>HYPERLINK("https://www.hrr.mlit.go.jp/hsikou/data/kensetu/"&amp;$E13&amp;"/"&amp;$F13&amp;"san.pdf","●")</f>
        <v>●</v>
      </c>
      <c r="W13" s="16"/>
      <c r="X13" s="16"/>
      <c r="Y13" s="16"/>
      <c r="Z13" s="1"/>
      <c r="AA13" s="14"/>
      <c r="AB13" s="14"/>
      <c r="AC13" s="14"/>
    </row>
    <row r="14" spans="1:29" ht="33" customHeight="1" x14ac:dyDescent="0.2">
      <c r="A14" s="11">
        <v>46104</v>
      </c>
      <c r="B14" s="11">
        <v>46195</v>
      </c>
      <c r="C14" s="1" t="s">
        <v>11</v>
      </c>
      <c r="D14" s="13" t="s">
        <v>39</v>
      </c>
      <c r="E14" s="8">
        <v>996</v>
      </c>
      <c r="F14" s="9">
        <v>1962</v>
      </c>
      <c r="G14" s="15" t="str">
        <f>HYPERLINK("https://www.hrr.mlit.go.jp/hsikou/data/kensetu/"&amp;$E14&amp;"/"&amp;$F14&amp;"se.pdf","●")</f>
        <v>●</v>
      </c>
      <c r="H14" s="15" t="str">
        <f>HYPERLINK("https://www.hrr.mlit.go.jp/hsikou/data/kensetu/"&amp;$E14&amp;"/"&amp;$F14&amp;"san.pdf","●")</f>
        <v>●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"/>
      <c r="AA14" s="14"/>
      <c r="AB14" s="14"/>
      <c r="AC14" s="14"/>
    </row>
    <row r="15" spans="1:29" ht="33" customHeight="1" x14ac:dyDescent="0.2">
      <c r="A15" s="11">
        <v>46104</v>
      </c>
      <c r="B15" s="11">
        <v>46195</v>
      </c>
      <c r="C15" s="1" t="s">
        <v>8</v>
      </c>
      <c r="D15" s="13" t="s">
        <v>40</v>
      </c>
      <c r="E15" s="8">
        <v>1004</v>
      </c>
      <c r="F15" s="9">
        <v>1966</v>
      </c>
      <c r="G15" s="16"/>
      <c r="H15" s="16"/>
      <c r="I15" s="16"/>
      <c r="J15" s="16"/>
      <c r="K15" s="15" t="str">
        <f>HYPERLINK("https://www.hrr.mlit.go.jp/hsikou/data/kensetu/"&amp;$E15&amp;"/"&amp;$F15&amp;"se.pdf","●")</f>
        <v>●</v>
      </c>
      <c r="L15" s="15" t="str">
        <f>HYPERLINK("https://www.hrr.mlit.go.jp/hsikou/data/kensetu/"&amp;$E15&amp;"/"&amp;$F15&amp;"san.pdf","●")</f>
        <v>●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"/>
      <c r="AA15" s="14"/>
      <c r="AB15" s="14"/>
      <c r="AC15" s="14"/>
    </row>
    <row r="16" spans="1:29" ht="33" customHeight="1" x14ac:dyDescent="0.2">
      <c r="A16" s="11">
        <v>46104</v>
      </c>
      <c r="B16" s="11">
        <v>46195</v>
      </c>
      <c r="C16" s="1" t="s">
        <v>8</v>
      </c>
      <c r="D16" s="13" t="s">
        <v>41</v>
      </c>
      <c r="E16" s="8">
        <v>1001</v>
      </c>
      <c r="F16" s="18" t="s">
        <v>46</v>
      </c>
      <c r="G16" s="16"/>
      <c r="H16" s="16"/>
      <c r="I16" s="16"/>
      <c r="J16" s="16"/>
      <c r="K16" s="16"/>
      <c r="L16" s="16"/>
      <c r="M16" s="24" t="str">
        <f>HYPERLINK("https://www.hrr.mlit.go.jp/hsikou/data/kensetu/"&amp;$E16&amp;"/1969se.pdf","●")</f>
        <v>●</v>
      </c>
      <c r="N16" s="24" t="str">
        <f>HYPERLINK("https://www.hrr.mlit.go.jp/hsikou/data/kensetu/"&amp;$E16&amp;"/1969san.pdf","●")</f>
        <v>●</v>
      </c>
      <c r="O16" s="24" t="str">
        <f>HYPERLINK("https://www.hrr.mlit.go.jp/hsikou/data/kensetu/"&amp;$E16&amp;"/1970se.pdf","●")</f>
        <v>●</v>
      </c>
      <c r="P16" s="24" t="str">
        <f>HYPERLINK("https://www.hrr.mlit.go.jp/hsikou/data/kensetu/"&amp;$E16&amp;"/1970san.pdf","●")</f>
        <v>●</v>
      </c>
      <c r="Q16" s="16"/>
      <c r="R16" s="16"/>
      <c r="S16" s="16"/>
      <c r="T16" s="16"/>
      <c r="U16" s="16"/>
      <c r="V16" s="16"/>
      <c r="W16" s="16"/>
      <c r="X16" s="16"/>
      <c r="Y16" s="16"/>
      <c r="Z16" s="1"/>
      <c r="AA16" s="14"/>
      <c r="AB16" s="14"/>
      <c r="AC16" s="14"/>
    </row>
    <row r="17" spans="1:29" ht="33" customHeight="1" x14ac:dyDescent="0.2">
      <c r="A17" s="11">
        <v>46104</v>
      </c>
      <c r="B17" s="11">
        <v>46195</v>
      </c>
      <c r="C17" s="1" t="s">
        <v>11</v>
      </c>
      <c r="D17" s="13" t="s">
        <v>42</v>
      </c>
      <c r="E17" s="8">
        <v>1007</v>
      </c>
      <c r="F17" s="9">
        <v>1973</v>
      </c>
      <c r="G17" s="16"/>
      <c r="H17" s="16"/>
      <c r="I17" s="16"/>
      <c r="J17" s="16"/>
      <c r="K17" s="15" t="str">
        <f>HYPERLINK("https://www.hrr.mlit.go.jp/hsikou/data/kensetu/"&amp;$E17&amp;"/"&amp;$F17&amp;"se.pdf","●")</f>
        <v>●</v>
      </c>
      <c r="L17" s="15" t="str">
        <f>HYPERLINK("https://www.hrr.mlit.go.jp/hsikou/data/kensetu/"&amp;$E17&amp;"/"&amp;$F17&amp;"san.pdf","●")</f>
        <v>●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"/>
      <c r="AA17" s="14"/>
      <c r="AB17" s="14"/>
      <c r="AC17" s="14"/>
    </row>
    <row r="18" spans="1:29" ht="33" customHeight="1" x14ac:dyDescent="0.2">
      <c r="A18" s="11">
        <v>46104</v>
      </c>
      <c r="B18" s="11">
        <v>46195</v>
      </c>
      <c r="C18" s="1" t="s">
        <v>11</v>
      </c>
      <c r="D18" s="13" t="s">
        <v>43</v>
      </c>
      <c r="E18" s="8">
        <v>1007</v>
      </c>
      <c r="F18" s="9">
        <v>1974</v>
      </c>
      <c r="G18" s="16"/>
      <c r="H18" s="16"/>
      <c r="I18" s="16"/>
      <c r="J18" s="16"/>
      <c r="K18" s="15" t="str">
        <f>HYPERLINK("https://www.hrr.mlit.go.jp/hsikou/data/kensetu/"&amp;$E18&amp;"/"&amp;$F18&amp;"se.pdf","●")</f>
        <v>●</v>
      </c>
      <c r="L18" s="15" t="str">
        <f>HYPERLINK("https://www.hrr.mlit.go.jp/hsikou/data/kensetu/"&amp;$E18&amp;"/"&amp;$F18&amp;"san.pdf","●")</f>
        <v>●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"/>
      <c r="AA18" s="14"/>
      <c r="AB18" s="14"/>
      <c r="AC18" s="14"/>
    </row>
    <row r="19" spans="1:29" ht="33" customHeight="1" x14ac:dyDescent="0.2">
      <c r="A19" s="11">
        <v>46104</v>
      </c>
      <c r="B19" s="11">
        <v>46195</v>
      </c>
      <c r="C19" s="1" t="s">
        <v>11</v>
      </c>
      <c r="D19" s="13" t="s">
        <v>44</v>
      </c>
      <c r="E19" s="8">
        <v>1005</v>
      </c>
      <c r="F19" s="9">
        <v>1978</v>
      </c>
      <c r="G19" s="15" t="str">
        <f>HYPERLINK("https://www.hrr.mlit.go.jp/hsikou/data/kensetu/"&amp;$E19&amp;"/"&amp;$F19&amp;"se.pdf","●")</f>
        <v>●</v>
      </c>
      <c r="H19" s="15" t="str">
        <f>HYPERLINK("https://www.hrr.mlit.go.jp/hsikou/data/kensetu/"&amp;$E19&amp;"/"&amp;$F19&amp;"san.pdf","●")</f>
        <v>●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"/>
      <c r="AA19" s="14"/>
      <c r="AB19" s="14"/>
      <c r="AC19" s="14"/>
    </row>
    <row r="20" spans="1:29" ht="33" customHeight="1" x14ac:dyDescent="0.2">
      <c r="A20" s="11">
        <v>46104</v>
      </c>
      <c r="B20" s="11">
        <v>46195</v>
      </c>
      <c r="C20" s="1" t="s">
        <v>8</v>
      </c>
      <c r="D20" s="13" t="s">
        <v>45</v>
      </c>
      <c r="E20" s="8">
        <v>992</v>
      </c>
      <c r="F20" s="9">
        <v>2000</v>
      </c>
      <c r="G20" s="16"/>
      <c r="H20" s="16"/>
      <c r="I20" s="16"/>
      <c r="J20" s="16"/>
      <c r="K20" s="16"/>
      <c r="L20" s="16"/>
      <c r="M20" s="16"/>
      <c r="N20" s="16"/>
      <c r="O20" s="15" t="str">
        <f>HYPERLINK("https://www.hrr.mlit.go.jp/hsikou/data/kensetu/"&amp;$E20&amp;"/"&amp;$F20&amp;"se.pdf","●")</f>
        <v>●</v>
      </c>
      <c r="P20" s="15" t="str">
        <f>HYPERLINK("https://www.hrr.mlit.go.jp/hsikou/data/kensetu/"&amp;$E20&amp;"/"&amp;$F20&amp;"san.pdf","●")</f>
        <v>●</v>
      </c>
      <c r="Q20" s="16"/>
      <c r="R20" s="16"/>
      <c r="S20" s="16"/>
      <c r="T20" s="16"/>
      <c r="U20" s="16"/>
      <c r="V20" s="16"/>
      <c r="W20" s="16"/>
      <c r="X20" s="16"/>
      <c r="Y20" s="16"/>
      <c r="Z20" s="1"/>
      <c r="AA20" s="14"/>
      <c r="AB20" s="14"/>
      <c r="AC20" s="14"/>
    </row>
    <row r="21" spans="1:29" ht="33" customHeight="1" x14ac:dyDescent="0.2">
      <c r="A21" s="11">
        <v>46111</v>
      </c>
      <c r="B21" s="11">
        <v>46202</v>
      </c>
      <c r="C21" s="1" t="s">
        <v>22</v>
      </c>
      <c r="D21" s="13" t="s">
        <v>47</v>
      </c>
      <c r="E21" s="8">
        <v>1011</v>
      </c>
      <c r="F21" s="9">
        <v>1971</v>
      </c>
      <c r="G21" s="15" t="str">
        <f>HYPERLINK("https://www.hrr.mlit.go.jp/hsikou/data/kensetu/"&amp;$E21&amp;"/"&amp;$F21&amp;"se.pdf","●")</f>
        <v>●</v>
      </c>
      <c r="H21" s="15" t="str">
        <f>HYPERLINK("https://www.hrr.mlit.go.jp/hsikou/data/kensetu/"&amp;$E21&amp;"/"&amp;$F21&amp;"san.pdf","●")</f>
        <v>●</v>
      </c>
      <c r="I21" s="16"/>
      <c r="J21" s="16"/>
      <c r="K21" s="16"/>
      <c r="L21" s="16"/>
      <c r="M21" s="16"/>
      <c r="N21" s="16"/>
      <c r="O21" s="16"/>
      <c r="P21" s="17"/>
      <c r="Q21" s="17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1:29" ht="33" customHeight="1" x14ac:dyDescent="0.2">
      <c r="A22" s="11">
        <v>46111</v>
      </c>
      <c r="B22" s="11">
        <v>46202</v>
      </c>
      <c r="C22" s="1" t="s">
        <v>11</v>
      </c>
      <c r="D22" s="13" t="s">
        <v>48</v>
      </c>
      <c r="E22" s="8">
        <v>1010</v>
      </c>
      <c r="F22" s="9">
        <v>1988</v>
      </c>
      <c r="G22" s="16"/>
      <c r="H22" s="16"/>
      <c r="I22" s="16"/>
      <c r="J22" s="16"/>
      <c r="K22" s="15" t="str">
        <f>HYPERLINK("https://www.hrr.mlit.go.jp/hsikou/data/kensetu/"&amp;$E22&amp;"/"&amp;$F22&amp;"se.pdf","●")</f>
        <v>●</v>
      </c>
      <c r="L22" s="15" t="str">
        <f>HYPERLINK("https://www.hrr.mlit.go.jp/hsikou/data/kensetu/"&amp;$E22&amp;"/"&amp;$F22&amp;"san.pdf","●")</f>
        <v>●</v>
      </c>
      <c r="M22" s="16"/>
      <c r="N22" s="16"/>
      <c r="O22" s="16"/>
      <c r="P22" s="17"/>
      <c r="Q22" s="17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1:29" ht="33" customHeight="1" x14ac:dyDescent="0.2">
      <c r="A23" s="11">
        <v>46111</v>
      </c>
      <c r="B23" s="11">
        <v>46202</v>
      </c>
      <c r="C23" s="1" t="s">
        <v>22</v>
      </c>
      <c r="D23" s="13" t="s">
        <v>49</v>
      </c>
      <c r="E23" s="8">
        <v>1013</v>
      </c>
      <c r="F23" s="9">
        <v>1996</v>
      </c>
      <c r="G23" s="15" t="str">
        <f>HYPERLINK("https://www.hrr.mlit.go.jp/hsikou/data/kensetu/"&amp;$E23&amp;"/"&amp;$F23&amp;"se.pdf","●")</f>
        <v>●</v>
      </c>
      <c r="H23" s="15" t="str">
        <f>HYPERLINK("https://www.hrr.mlit.go.jp/hsikou/data/kensetu/"&amp;$E23&amp;"/"&amp;$F23&amp;"san.pdf","●")</f>
        <v>●</v>
      </c>
      <c r="I23" s="16"/>
      <c r="J23" s="16"/>
      <c r="K23" s="16"/>
      <c r="L23" s="16"/>
      <c r="M23" s="16"/>
      <c r="N23" s="16"/>
      <c r="O23" s="16"/>
      <c r="P23" s="17"/>
      <c r="Q23" s="17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ht="33" customHeight="1" x14ac:dyDescent="0.2">
      <c r="A24" s="11">
        <v>46111</v>
      </c>
      <c r="B24" s="11">
        <v>46202</v>
      </c>
      <c r="C24" s="1" t="s">
        <v>22</v>
      </c>
      <c r="D24" s="13" t="s">
        <v>50</v>
      </c>
      <c r="E24" s="8">
        <v>1022</v>
      </c>
      <c r="F24" s="9">
        <v>1997</v>
      </c>
      <c r="G24" s="15" t="str">
        <f>HYPERLINK("https://www.hrr.mlit.go.jp/hsikou/data/kensetu/"&amp;$E24&amp;"/"&amp;$F24&amp;"se.pdf","●")</f>
        <v>●</v>
      </c>
      <c r="H24" s="15" t="str">
        <f>HYPERLINK("https://www.hrr.mlit.go.jp/hsikou/data/kensetu/"&amp;$E24&amp;"/"&amp;$F24&amp;"san.pdf","●")</f>
        <v>●</v>
      </c>
      <c r="I24" s="16"/>
      <c r="J24" s="16"/>
      <c r="K24" s="16"/>
      <c r="L24" s="16"/>
      <c r="M24" s="16"/>
      <c r="N24" s="16"/>
      <c r="O24" s="16"/>
      <c r="P24" s="17"/>
      <c r="Q24" s="17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1:29" ht="33" customHeight="1" x14ac:dyDescent="0.2">
      <c r="A25" s="11">
        <v>46111</v>
      </c>
      <c r="B25" s="11">
        <v>46202</v>
      </c>
      <c r="C25" s="1" t="s">
        <v>11</v>
      </c>
      <c r="D25" s="13" t="s">
        <v>51</v>
      </c>
      <c r="E25" s="8">
        <v>1019</v>
      </c>
      <c r="F25" s="9">
        <v>1999</v>
      </c>
      <c r="G25" s="16"/>
      <c r="H25" s="16"/>
      <c r="I25" s="16"/>
      <c r="J25" s="16"/>
      <c r="K25" s="16"/>
      <c r="L25" s="16"/>
      <c r="M25" s="15" t="str">
        <f>HYPERLINK("https://www.hrr.mlit.go.jp/hsikou/data/kensetu/"&amp;$E25&amp;"/"&amp;$F25&amp;"se.pdf","●")</f>
        <v>●</v>
      </c>
      <c r="N25" s="15" t="str">
        <f>HYPERLINK("https://www.hrr.mlit.go.jp/hsikou/data/kensetu/"&amp;$E25&amp;"/"&amp;$F25&amp;"san.pdf","●")</f>
        <v>●</v>
      </c>
      <c r="O25" s="16"/>
      <c r="P25" s="17"/>
      <c r="Q25" s="17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1:29" ht="33" customHeight="1" x14ac:dyDescent="0.2">
      <c r="A26" s="11">
        <v>46118</v>
      </c>
      <c r="B26" s="11">
        <v>46209</v>
      </c>
      <c r="C26" s="1" t="s">
        <v>11</v>
      </c>
      <c r="D26" s="10" t="s">
        <v>59</v>
      </c>
      <c r="E26" s="8">
        <v>1028</v>
      </c>
      <c r="F26" s="9">
        <v>19801</v>
      </c>
      <c r="G26" s="16"/>
      <c r="H26" s="16"/>
      <c r="I26" s="16"/>
      <c r="J26" s="16"/>
      <c r="K26" s="15" t="str">
        <f>HYPERLINK("https://www.hrr.mlit.go.jp/hsikou/data/kensetu/"&amp;$E26&amp;"/"&amp;$F26&amp;"se.pdf","●")</f>
        <v>●</v>
      </c>
      <c r="L26" s="15" t="str">
        <f>HYPERLINK("https://www.hrr.mlit.go.jp/hsikou/data/kensetu/"&amp;$E26&amp;"/"&amp;$F26&amp;"san.pdf","●")</f>
        <v>●</v>
      </c>
      <c r="M26" s="16"/>
      <c r="N26" s="16"/>
      <c r="O26" s="16"/>
      <c r="P26" s="16"/>
      <c r="Q26" s="1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1:29" ht="33" customHeight="1" x14ac:dyDescent="0.2">
      <c r="A27" s="11">
        <v>46118</v>
      </c>
      <c r="B27" s="11">
        <v>46209</v>
      </c>
      <c r="C27" s="1" t="s">
        <v>22</v>
      </c>
      <c r="D27" s="10" t="s">
        <v>62</v>
      </c>
      <c r="E27" s="8">
        <v>1028</v>
      </c>
      <c r="F27" s="9">
        <v>19802</v>
      </c>
      <c r="G27" s="15" t="str">
        <f>HYPERLINK("https://www.hrr.mlit.go.jp/hsikou/data/kensetu/"&amp;$E27&amp;"/"&amp;$F27&amp;"se.pdf","●")</f>
        <v>●</v>
      </c>
      <c r="H27" s="15" t="str">
        <f>HYPERLINK("https://www.hrr.mlit.go.jp/hsikou/data/kensetu/"&amp;$E27&amp;"/"&amp;$F27&amp;"san.pdf","●")</f>
        <v>●</v>
      </c>
      <c r="I27" s="16"/>
      <c r="J27" s="16"/>
      <c r="K27" s="16"/>
      <c r="L27" s="16"/>
      <c r="M27" s="16"/>
      <c r="N27" s="16"/>
      <c r="O27" s="16"/>
      <c r="P27" s="16"/>
      <c r="Q27" s="1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ht="33" customHeight="1" x14ac:dyDescent="0.2">
      <c r="A28" s="11">
        <v>46118</v>
      </c>
      <c r="B28" s="11">
        <v>46209</v>
      </c>
      <c r="C28" s="1" t="s">
        <v>11</v>
      </c>
      <c r="D28" s="10" t="s">
        <v>58</v>
      </c>
      <c r="E28" s="8">
        <v>1028</v>
      </c>
      <c r="F28" s="9">
        <v>19803</v>
      </c>
      <c r="G28" s="16"/>
      <c r="H28" s="16"/>
      <c r="I28" s="16"/>
      <c r="J28" s="16"/>
      <c r="K28" s="15" t="str">
        <f>HYPERLINK("https://www.hrr.mlit.go.jp/hsikou/data/kensetu/"&amp;$E28&amp;"/"&amp;$F28&amp;"se.pdf","●")</f>
        <v>●</v>
      </c>
      <c r="L28" s="15" t="str">
        <f>HYPERLINK("https://www.hrr.mlit.go.jp/hsikou/data/kensetu/"&amp;$E28&amp;"/"&amp;$F28&amp;"san.pdf","●")</f>
        <v>●</v>
      </c>
      <c r="M28" s="16"/>
      <c r="N28" s="16"/>
      <c r="O28" s="16"/>
      <c r="P28" s="16"/>
      <c r="Q28" s="1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1:29" ht="33" customHeight="1" x14ac:dyDescent="0.2">
      <c r="A29" s="11">
        <v>46118</v>
      </c>
      <c r="B29" s="11">
        <v>46209</v>
      </c>
      <c r="C29" s="1" t="s">
        <v>11</v>
      </c>
      <c r="D29" s="10" t="s">
        <v>63</v>
      </c>
      <c r="E29" s="8">
        <v>1027</v>
      </c>
      <c r="F29" s="9">
        <v>1984</v>
      </c>
      <c r="G29" s="16"/>
      <c r="H29" s="16"/>
      <c r="I29" s="16"/>
      <c r="J29" s="16"/>
      <c r="K29" s="16"/>
      <c r="L29" s="16"/>
      <c r="M29" s="15" t="str">
        <f>HYPERLINK("https://www.hrr.mlit.go.jp/hsikou/data/kensetu/"&amp;$E29&amp;"/"&amp;$F29&amp;"se.pdf","●")</f>
        <v>●</v>
      </c>
      <c r="N29" s="15" t="str">
        <f>HYPERLINK("https://www.hrr.mlit.go.jp/hsikou/data/kensetu/"&amp;$E29&amp;"/"&amp;$F29&amp;"san.pdf","●")</f>
        <v>●</v>
      </c>
      <c r="O29" s="16"/>
      <c r="P29" s="16"/>
      <c r="Q29" s="1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ht="33" customHeight="1" x14ac:dyDescent="0.2">
      <c r="A30" s="11">
        <v>46118</v>
      </c>
      <c r="B30" s="11">
        <v>46209</v>
      </c>
      <c r="C30" s="1" t="s">
        <v>11</v>
      </c>
      <c r="D30" s="10" t="s">
        <v>60</v>
      </c>
      <c r="E30" s="8">
        <v>1027</v>
      </c>
      <c r="F30" s="9">
        <v>1985</v>
      </c>
      <c r="G30" s="16"/>
      <c r="H30" s="16"/>
      <c r="I30" s="16"/>
      <c r="J30" s="16"/>
      <c r="K30" s="16"/>
      <c r="L30" s="16"/>
      <c r="M30" s="16"/>
      <c r="N30" s="16"/>
      <c r="O30" s="15" t="str">
        <f>HYPERLINK("https://www.hrr.mlit.go.jp/hsikou/data/kensetu/"&amp;$E30&amp;"/"&amp;$F30&amp;"se.pdf","●")</f>
        <v>●</v>
      </c>
      <c r="P30" s="15" t="str">
        <f>HYPERLINK("https://www.hrr.mlit.go.jp/hsikou/data/kensetu/"&amp;$E30&amp;"/"&amp;$F30&amp;"san.pdf","●")</f>
        <v>●</v>
      </c>
      <c r="Q30" s="1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ht="33" customHeight="1" x14ac:dyDescent="0.2">
      <c r="A31" s="11">
        <v>46118</v>
      </c>
      <c r="B31" s="11">
        <v>46209</v>
      </c>
      <c r="C31" s="1" t="s">
        <v>22</v>
      </c>
      <c r="D31" s="10" t="s">
        <v>57</v>
      </c>
      <c r="E31" s="8">
        <v>1025</v>
      </c>
      <c r="F31" s="9">
        <v>1998</v>
      </c>
      <c r="G31" s="15" t="str">
        <f>HYPERLINK("https://www.hrr.mlit.go.jp/hsikou/data/kensetu/"&amp;$E31&amp;"/"&amp;$F31&amp;"se.pdf","●")</f>
        <v>●</v>
      </c>
      <c r="H31" s="15" t="str">
        <f>HYPERLINK("https://www.hrr.mlit.go.jp/hsikou/data/kensetu/"&amp;$E31&amp;"/"&amp;$F31&amp;"san.pdf","●")</f>
        <v>●</v>
      </c>
      <c r="I31" s="16"/>
      <c r="J31" s="16"/>
      <c r="K31" s="16"/>
      <c r="L31" s="16"/>
      <c r="M31" s="16"/>
      <c r="N31" s="16"/>
      <c r="O31" s="16"/>
      <c r="P31" s="16"/>
      <c r="Q31" s="1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ht="33" customHeight="1" x14ac:dyDescent="0.2">
      <c r="A32" s="11">
        <v>46118</v>
      </c>
      <c r="B32" s="11">
        <v>46209</v>
      </c>
      <c r="C32" s="1" t="s">
        <v>22</v>
      </c>
      <c r="D32" s="10" t="s">
        <v>56</v>
      </c>
      <c r="E32" s="8">
        <v>1035</v>
      </c>
      <c r="F32" s="9">
        <v>2008</v>
      </c>
      <c r="G32" s="15" t="str">
        <f>HYPERLINK("https://www.hrr.mlit.go.jp/hsikou/data/kensetu/"&amp;$E32&amp;"/"&amp;$F32&amp;"se.pdf","●")</f>
        <v>●</v>
      </c>
      <c r="H32" s="15" t="str">
        <f>HYPERLINK("https://www.hrr.mlit.go.jp/hsikou/data/kensetu/"&amp;$E32&amp;"/"&amp;$F32&amp;"san.pdf","●")</f>
        <v>●</v>
      </c>
      <c r="I32" s="16"/>
      <c r="J32" s="16"/>
      <c r="K32" s="16"/>
      <c r="L32" s="16"/>
      <c r="M32" s="16"/>
      <c r="N32" s="16"/>
      <c r="O32" s="16"/>
      <c r="P32" s="16"/>
      <c r="Q32" s="1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1:29" ht="33" customHeight="1" x14ac:dyDescent="0.2">
      <c r="A33" s="11">
        <v>46118</v>
      </c>
      <c r="B33" s="11">
        <v>46209</v>
      </c>
      <c r="C33" s="1" t="s">
        <v>61</v>
      </c>
      <c r="D33" s="10" t="s">
        <v>55</v>
      </c>
      <c r="E33" s="8">
        <v>1035</v>
      </c>
      <c r="F33" s="9">
        <v>2009</v>
      </c>
      <c r="G33" s="15" t="str">
        <f>HYPERLINK("https://www.hrr.mlit.go.jp/hsikou/data/kensetu/"&amp;$E33&amp;"/"&amp;$F33&amp;"se.pdf","●")</f>
        <v>●</v>
      </c>
      <c r="H33" s="15" t="str">
        <f>HYPERLINK("https://www.hrr.mlit.go.jp/hsikou/data/kensetu/"&amp;$E33&amp;"/"&amp;$F33&amp;"san.pdf","●")</f>
        <v>●</v>
      </c>
      <c r="I33" s="16"/>
      <c r="J33" s="16"/>
      <c r="K33" s="16"/>
      <c r="L33" s="16"/>
      <c r="M33" s="16"/>
      <c r="N33" s="16"/>
      <c r="O33" s="16"/>
      <c r="P33" s="16"/>
      <c r="Q33" s="1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1:29" ht="33" customHeight="1" x14ac:dyDescent="0.2">
      <c r="A34" s="11">
        <v>46118</v>
      </c>
      <c r="B34" s="11">
        <v>46209</v>
      </c>
      <c r="C34" s="1" t="s">
        <v>11</v>
      </c>
      <c r="D34" s="10" t="s">
        <v>52</v>
      </c>
      <c r="E34" s="8">
        <v>1031</v>
      </c>
      <c r="F34" s="9">
        <v>2029</v>
      </c>
      <c r="G34" s="16"/>
      <c r="H34" s="16"/>
      <c r="I34" s="15" t="str">
        <f>HYPERLINK("https://www.hrr.mlit.go.jp/hsikou/data/kensetu/"&amp;$E34&amp;"/"&amp;$F34&amp;"se.pdf","●")</f>
        <v>●</v>
      </c>
      <c r="J34" s="15" t="str">
        <f>HYPERLINK("https://www.hrr.mlit.go.jp/hsikou/data/kensetu/"&amp;$E34&amp;"/"&amp;$F34&amp;"san.pdf","●")</f>
        <v>●</v>
      </c>
      <c r="K34" s="16"/>
      <c r="L34" s="16"/>
      <c r="M34" s="16"/>
      <c r="N34" s="16"/>
      <c r="O34" s="16"/>
      <c r="P34" s="16"/>
      <c r="Q34" s="1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1:29" ht="33" customHeight="1" x14ac:dyDescent="0.2">
      <c r="A35" s="11">
        <v>46118</v>
      </c>
      <c r="B35" s="11">
        <v>46209</v>
      </c>
      <c r="C35" s="1" t="s">
        <v>23</v>
      </c>
      <c r="D35" s="10" t="s">
        <v>53</v>
      </c>
      <c r="E35" s="8">
        <v>1031</v>
      </c>
      <c r="F35" s="9">
        <v>2030</v>
      </c>
      <c r="G35" s="16"/>
      <c r="H35" s="16"/>
      <c r="I35" s="16"/>
      <c r="J35" s="16"/>
      <c r="K35" s="15" t="str">
        <f>HYPERLINK("https://www.hrr.mlit.go.jp/hsikou/data/kensetu/"&amp;$E35&amp;"/"&amp;$F35&amp;"se.pdf","●")</f>
        <v>●</v>
      </c>
      <c r="L35" s="15" t="str">
        <f>HYPERLINK("https://www.hrr.mlit.go.jp/hsikou/data/kensetu/"&amp;$E35&amp;"/"&amp;$F35&amp;"san.pdf","●")</f>
        <v>●</v>
      </c>
      <c r="M35" s="16"/>
      <c r="N35" s="16"/>
      <c r="O35" s="16"/>
      <c r="P35" s="16"/>
      <c r="Q35" s="1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1:29" ht="33" customHeight="1" x14ac:dyDescent="0.2">
      <c r="A36" s="11">
        <v>46118</v>
      </c>
      <c r="B36" s="11">
        <v>46209</v>
      </c>
      <c r="C36" s="1" t="s">
        <v>11</v>
      </c>
      <c r="D36" s="10" t="s">
        <v>54</v>
      </c>
      <c r="E36" s="8">
        <v>1030</v>
      </c>
      <c r="F36" s="9">
        <v>2038</v>
      </c>
      <c r="G36" s="16"/>
      <c r="H36" s="16"/>
      <c r="I36" s="15" t="str">
        <f>HYPERLINK("https://www.hrr.mlit.go.jp/hsikou/data/kensetu/"&amp;$E36&amp;"/"&amp;$F36&amp;"se.pdf","●")</f>
        <v>●</v>
      </c>
      <c r="J36" s="15" t="str">
        <f>HYPERLINK("https://www.hrr.mlit.go.jp/hsikou/data/kensetu/"&amp;$E36&amp;"/"&amp;$F36&amp;"san.pdf","●")</f>
        <v>●</v>
      </c>
      <c r="K36" s="16"/>
      <c r="L36" s="16"/>
      <c r="M36" s="16"/>
      <c r="N36" s="16"/>
      <c r="O36" s="16"/>
      <c r="P36" s="16"/>
      <c r="Q36" s="1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1:29" ht="33" customHeight="1" x14ac:dyDescent="0.2">
      <c r="A37" s="20">
        <v>46125</v>
      </c>
      <c r="B37" s="20">
        <v>46216</v>
      </c>
      <c r="C37" s="9" t="s">
        <v>61</v>
      </c>
      <c r="D37" s="10" t="s">
        <v>64</v>
      </c>
      <c r="E37" s="8">
        <v>1037</v>
      </c>
      <c r="F37" s="9">
        <v>2004</v>
      </c>
      <c r="G37" s="15" t="str">
        <f>HYPERLINK("https://www.hrr.mlit.go.jp/hsikou/data/kensetu/"&amp;$E37&amp;"/"&amp;$F37&amp;"se.pdf","●")</f>
        <v>●</v>
      </c>
      <c r="H37" s="15" t="str">
        <f>HYPERLINK("https://www.hrr.mlit.go.jp/hsikou/data/kensetu/"&amp;$E37&amp;"/"&amp;$F37&amp;"san.pdf","●")</f>
        <v>●</v>
      </c>
      <c r="I37" s="15"/>
      <c r="J37" s="15"/>
      <c r="K37" s="21"/>
      <c r="L37" s="21"/>
      <c r="M37" s="21"/>
      <c r="N37" s="21"/>
      <c r="O37" s="21"/>
      <c r="P37" s="21"/>
      <c r="Q37" s="21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14"/>
    </row>
    <row r="38" spans="1:29" ht="33" customHeight="1" x14ac:dyDescent="0.2">
      <c r="A38" s="20">
        <v>46125</v>
      </c>
      <c r="B38" s="20">
        <v>46216</v>
      </c>
      <c r="C38" s="9" t="s">
        <v>61</v>
      </c>
      <c r="D38" s="13" t="s">
        <v>65</v>
      </c>
      <c r="E38" s="8">
        <v>1041</v>
      </c>
      <c r="F38" s="9">
        <v>2095</v>
      </c>
      <c r="G38" s="21"/>
      <c r="H38" s="21"/>
      <c r="I38" s="15" t="str">
        <f>HYPERLINK("https://www.hrr.mlit.go.jp/hsikou/data/kensetu/"&amp;$E38&amp;"/"&amp;$F38&amp;"se.pdf","●")</f>
        <v>●</v>
      </c>
      <c r="J38" s="15" t="str">
        <f>HYPERLINK("https://www.hrr.mlit.go.jp/hsikou/data/kensetu/"&amp;$E38&amp;"/"&amp;$F38&amp;"san.pdf","●")</f>
        <v>●</v>
      </c>
      <c r="K38" s="21"/>
      <c r="L38" s="21"/>
      <c r="M38" s="21"/>
      <c r="N38" s="21"/>
      <c r="O38" s="21"/>
      <c r="P38" s="21"/>
      <c r="Q38" s="21"/>
      <c r="R38" s="22"/>
      <c r="S38" s="22"/>
      <c r="T38" s="22"/>
      <c r="U38" s="22"/>
      <c r="V38" s="22"/>
      <c r="W38" s="22"/>
      <c r="X38" s="22"/>
      <c r="Y38" s="22"/>
      <c r="Z38" s="22"/>
      <c r="AA38" s="21"/>
      <c r="AB38" s="21"/>
      <c r="AC38" s="14"/>
    </row>
    <row r="39" spans="1:29" ht="33" customHeight="1" x14ac:dyDescent="0.2">
      <c r="A39" s="20">
        <v>46125</v>
      </c>
      <c r="B39" s="20">
        <v>46216</v>
      </c>
      <c r="C39" s="9" t="s">
        <v>61</v>
      </c>
      <c r="D39" s="10" t="s">
        <v>66</v>
      </c>
      <c r="E39" s="8">
        <v>1042</v>
      </c>
      <c r="F39" s="9">
        <v>2036</v>
      </c>
      <c r="G39" s="15" t="str">
        <f>HYPERLINK("https://www.hrr.mlit.go.jp/hsikou/data/kensetu/"&amp;$E39&amp;"/"&amp;$F39&amp;"se.pdf","●")</f>
        <v>●</v>
      </c>
      <c r="H39" s="15" t="str">
        <f>HYPERLINK("https://www.hrr.mlit.go.jp/hsikou/data/kensetu/"&amp;$E39&amp;"/"&amp;$F39&amp;"san.pdf","●")</f>
        <v>●</v>
      </c>
      <c r="I39" s="15"/>
      <c r="J39" s="15"/>
      <c r="K39" s="21"/>
      <c r="L39" s="21"/>
      <c r="M39" s="21"/>
      <c r="N39" s="21"/>
      <c r="O39" s="21"/>
      <c r="P39" s="21"/>
      <c r="Q39" s="21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14"/>
    </row>
    <row r="40" spans="1:29" ht="33" customHeight="1" x14ac:dyDescent="0.2">
      <c r="A40" s="20">
        <v>46125</v>
      </c>
      <c r="B40" s="20">
        <v>46216</v>
      </c>
      <c r="C40" s="9" t="s">
        <v>73</v>
      </c>
      <c r="D40" s="13" t="s">
        <v>26</v>
      </c>
      <c r="E40" s="8">
        <v>1044</v>
      </c>
      <c r="F40" s="18" t="s">
        <v>70</v>
      </c>
      <c r="G40" s="21"/>
      <c r="H40" s="21"/>
      <c r="I40" s="15"/>
      <c r="J40" s="15"/>
      <c r="K40" s="21"/>
      <c r="L40" s="21"/>
      <c r="M40" s="21"/>
      <c r="N40" s="21"/>
      <c r="O40" s="21"/>
      <c r="P40" s="21"/>
      <c r="Q40" s="21"/>
      <c r="R40" s="22"/>
      <c r="S40" s="22"/>
      <c r="T40" s="22"/>
      <c r="U40" s="22"/>
      <c r="V40" s="22"/>
      <c r="W40" s="22"/>
      <c r="X40" s="22"/>
      <c r="Y40" s="24" t="str">
        <f>HYPERLINK("https://www.hrr.mlit.go.jp/hsikou/data/kensetu/"&amp;$E40&amp;"/2078se.pdf","●")</f>
        <v>●</v>
      </c>
      <c r="Z40" s="24" t="str">
        <f>HYPERLINK("https://www.hrr.mlit.go.jp/hsikou/data/kensetu/"&amp;$E40&amp;"/2078san.pdf","●")</f>
        <v>●</v>
      </c>
      <c r="AA40" s="24" t="str">
        <f>HYPERLINK("https://www.hrr.mlit.go.jp/hsikou/data/kensetu/"&amp;$E40&amp;"/2097se.pdf","●")</f>
        <v>●</v>
      </c>
      <c r="AB40" s="24" t="str">
        <f>HYPERLINK("https://www.hrr.mlit.go.jp/hsikou/data/kensetu/"&amp;$E40&amp;"/2097san.pdf","●")</f>
        <v>●</v>
      </c>
      <c r="AC40" s="14"/>
    </row>
    <row r="41" spans="1:29" ht="33" customHeight="1" x14ac:dyDescent="0.2">
      <c r="A41" s="20">
        <v>46125</v>
      </c>
      <c r="B41" s="20">
        <v>46216</v>
      </c>
      <c r="C41" s="9" t="s">
        <v>61</v>
      </c>
      <c r="D41" s="10" t="s">
        <v>67</v>
      </c>
      <c r="E41" s="8">
        <v>1046</v>
      </c>
      <c r="F41" s="9">
        <v>2020</v>
      </c>
      <c r="G41" s="15" t="str">
        <f>HYPERLINK("https://www.hrr.mlit.go.jp/hsikou/data/kensetu/"&amp;$E41&amp;"/"&amp;$F41&amp;"se.pdf","●")</f>
        <v>●</v>
      </c>
      <c r="H41" s="15" t="str">
        <f>HYPERLINK("https://www.hrr.mlit.go.jp/hsikou/data/kensetu/"&amp;$E41&amp;"/"&amp;$F41&amp;"san.pdf","●")</f>
        <v>●</v>
      </c>
      <c r="I41" s="15"/>
      <c r="J41" s="15"/>
      <c r="K41" s="21"/>
      <c r="L41" s="21"/>
      <c r="M41" s="21"/>
      <c r="N41" s="21"/>
      <c r="O41" s="21"/>
      <c r="P41" s="21"/>
      <c r="Q41" s="21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14"/>
    </row>
    <row r="42" spans="1:29" ht="33" customHeight="1" x14ac:dyDescent="0.2">
      <c r="A42" s="20">
        <v>46125</v>
      </c>
      <c r="B42" s="20">
        <v>46216</v>
      </c>
      <c r="C42" s="9" t="s">
        <v>61</v>
      </c>
      <c r="D42" s="10" t="s">
        <v>68</v>
      </c>
      <c r="E42" s="8">
        <v>1046</v>
      </c>
      <c r="F42" s="9">
        <v>2021</v>
      </c>
      <c r="G42" s="15" t="str">
        <f>HYPERLINK("https://www.hrr.mlit.go.jp/hsikou/data/kensetu/"&amp;$E42&amp;"/"&amp;$F42&amp;"se.pdf","●")</f>
        <v>●</v>
      </c>
      <c r="H42" s="15" t="str">
        <f>HYPERLINK("https://www.hrr.mlit.go.jp/hsikou/data/kensetu/"&amp;$E42&amp;"/"&amp;$F42&amp;"san.pdf","●")</f>
        <v>●</v>
      </c>
      <c r="I42" s="15"/>
      <c r="J42" s="15"/>
      <c r="K42" s="21"/>
      <c r="L42" s="21"/>
      <c r="M42" s="21"/>
      <c r="N42" s="21"/>
      <c r="O42" s="21"/>
      <c r="P42" s="21"/>
      <c r="Q42" s="21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14"/>
    </row>
    <row r="43" spans="1:29" ht="33" customHeight="1" x14ac:dyDescent="0.2">
      <c r="A43" s="20">
        <v>46125</v>
      </c>
      <c r="B43" s="20">
        <v>46216</v>
      </c>
      <c r="C43" s="9" t="s">
        <v>61</v>
      </c>
      <c r="D43" s="10" t="s">
        <v>69</v>
      </c>
      <c r="E43" s="8">
        <v>1046</v>
      </c>
      <c r="F43" s="9">
        <v>2022</v>
      </c>
      <c r="G43" s="15" t="str">
        <f>HYPERLINK("https://www.hrr.mlit.go.jp/hsikou/data/kensetu/"&amp;$E43&amp;"/"&amp;$F43&amp;"se.pdf","●")</f>
        <v>●</v>
      </c>
      <c r="H43" s="15" t="str">
        <f>HYPERLINK("https://www.hrr.mlit.go.jp/hsikou/data/kensetu/"&amp;$E43&amp;"/"&amp;$F43&amp;"san.pdf","●")</f>
        <v>●</v>
      </c>
      <c r="I43" s="15"/>
      <c r="J43" s="15"/>
      <c r="K43" s="21"/>
      <c r="L43" s="21"/>
      <c r="M43" s="21"/>
      <c r="N43" s="21"/>
      <c r="O43" s="21"/>
      <c r="P43" s="21"/>
      <c r="Q43" s="21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14"/>
    </row>
    <row r="44" spans="1:29" ht="33" customHeight="1" x14ac:dyDescent="0.2">
      <c r="A44" s="20">
        <v>46132</v>
      </c>
      <c r="B44" s="20">
        <v>46224</v>
      </c>
      <c r="C44" s="9" t="s">
        <v>74</v>
      </c>
      <c r="D44" s="10" t="s">
        <v>72</v>
      </c>
      <c r="E44" s="8">
        <v>1057</v>
      </c>
      <c r="F44" s="9">
        <v>2050</v>
      </c>
      <c r="G44" s="15"/>
      <c r="H44" s="15"/>
      <c r="I44" s="15"/>
      <c r="J44" s="15"/>
      <c r="K44" s="21"/>
      <c r="L44" s="21"/>
      <c r="M44" s="21"/>
      <c r="N44" s="21"/>
      <c r="O44" s="21"/>
      <c r="P44" s="21"/>
      <c r="Q44" s="21"/>
      <c r="R44" s="22"/>
      <c r="S44" s="22"/>
      <c r="T44" s="22"/>
      <c r="U44" s="15" t="str">
        <f>HYPERLINK("https://www.hrr.mlit.go.jp/hsikou/data/kensetu/"&amp;$E44&amp;"/"&amp;$F44&amp;"se.pdf","●")</f>
        <v>●</v>
      </c>
      <c r="V44" s="15" t="str">
        <f>HYPERLINK("https://www.hrr.mlit.go.jp/hsikou/data/kensetu/"&amp;$E44&amp;"/"&amp;$F44&amp;"san.pdf","●")</f>
        <v>●</v>
      </c>
      <c r="W44" s="22"/>
      <c r="X44" s="22"/>
      <c r="Y44" s="22"/>
      <c r="Z44" s="22"/>
      <c r="AA44" s="22"/>
      <c r="AB44" s="22"/>
      <c r="AC44" s="14"/>
    </row>
    <row r="45" spans="1:29" ht="33" customHeight="1" x14ac:dyDescent="0.2">
      <c r="A45" s="20">
        <v>46132</v>
      </c>
      <c r="B45" s="20">
        <v>46224</v>
      </c>
      <c r="C45" s="1" t="s">
        <v>11</v>
      </c>
      <c r="D45" s="10" t="s">
        <v>71</v>
      </c>
      <c r="E45" s="8">
        <v>1056</v>
      </c>
      <c r="F45" s="9">
        <v>2081</v>
      </c>
      <c r="G45" s="15"/>
      <c r="H45" s="15"/>
      <c r="I45" s="15"/>
      <c r="J45" s="15"/>
      <c r="K45" s="21"/>
      <c r="L45" s="21"/>
      <c r="M45" s="21"/>
      <c r="N45" s="21"/>
      <c r="O45" s="15" t="str">
        <f>HYPERLINK("https://www.hrr.mlit.go.jp/hsikou/data/kensetu/"&amp;$E45&amp;"/"&amp;$F45&amp;"se.pdf","●")</f>
        <v>●</v>
      </c>
      <c r="P45" s="15" t="str">
        <f>HYPERLINK("https://www.hrr.mlit.go.jp/hsikou/data/kensetu/"&amp;$E45&amp;"/"&amp;$F45&amp;"san.pdf","●")</f>
        <v>●</v>
      </c>
      <c r="Q45" s="21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4"/>
    </row>
    <row r="46" spans="1:29" ht="33" customHeight="1" x14ac:dyDescent="0.2">
      <c r="A46" s="20">
        <v>46139</v>
      </c>
      <c r="B46" s="20">
        <v>46230</v>
      </c>
      <c r="C46" s="1" t="s">
        <v>11</v>
      </c>
      <c r="D46" s="10" t="s">
        <v>76</v>
      </c>
      <c r="E46" s="8">
        <v>1</v>
      </c>
      <c r="F46" s="9">
        <v>2061</v>
      </c>
      <c r="G46" s="15"/>
      <c r="H46" s="15"/>
      <c r="I46" s="15" t="str">
        <f>HYPERLINK("https://www.hrr.mlit.go.jp/hsikou/data/kensetu/"&amp;$E46&amp;"/"&amp;$F46&amp;"se.pdf","●")</f>
        <v>●</v>
      </c>
      <c r="J46" s="15" t="str">
        <f>HYPERLINK("https://www.hrr.mlit.go.jp/hsikou/data/kensetu/"&amp;$E46&amp;"/"&amp;$F46&amp;"san.pdf","●")</f>
        <v>●</v>
      </c>
      <c r="K46" s="21"/>
      <c r="L46" s="21"/>
      <c r="M46" s="21"/>
      <c r="N46" s="21"/>
      <c r="O46" s="15"/>
      <c r="P46" s="15"/>
      <c r="Q46" s="21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7"/>
    </row>
    <row r="47" spans="1:29" ht="33" customHeight="1" x14ac:dyDescent="0.2">
      <c r="A47" s="20">
        <v>46139</v>
      </c>
      <c r="B47" s="20">
        <v>46230</v>
      </c>
      <c r="C47" s="1" t="s">
        <v>11</v>
      </c>
      <c r="D47" s="10" t="s">
        <v>77</v>
      </c>
      <c r="E47" s="8">
        <v>1</v>
      </c>
      <c r="F47" s="9">
        <v>2062</v>
      </c>
      <c r="G47" s="15"/>
      <c r="H47" s="15"/>
      <c r="I47" s="15"/>
      <c r="J47" s="15"/>
      <c r="K47" s="15" t="str">
        <f>HYPERLINK("https://www.hrr.mlit.go.jp/hsikou/data/kensetu/"&amp;$E47&amp;"/"&amp;$F47&amp;"se.pdf","●")</f>
        <v>●</v>
      </c>
      <c r="L47" s="15" t="str">
        <f>HYPERLINK("https://www.hrr.mlit.go.jp/hsikou/data/kensetu/"&amp;$E47&amp;"/"&amp;$F47&amp;"san.pdf","●")</f>
        <v>●</v>
      </c>
      <c r="M47" s="21"/>
      <c r="N47" s="21"/>
      <c r="O47" s="15"/>
      <c r="P47" s="15"/>
      <c r="Q47" s="21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7"/>
    </row>
    <row r="48" spans="1:29" ht="33" customHeight="1" x14ac:dyDescent="0.2">
      <c r="A48" s="20">
        <v>46139</v>
      </c>
      <c r="B48" s="20">
        <v>46230</v>
      </c>
      <c r="C48" s="1" t="s">
        <v>11</v>
      </c>
      <c r="D48" s="10" t="s">
        <v>78</v>
      </c>
      <c r="E48" s="8">
        <v>1</v>
      </c>
      <c r="F48" s="9">
        <v>2063</v>
      </c>
      <c r="G48" s="15"/>
      <c r="H48" s="15"/>
      <c r="I48" s="15"/>
      <c r="J48" s="15"/>
      <c r="K48" s="15" t="str">
        <f>HYPERLINK("https://www.hrr.mlit.go.jp/hsikou/data/kensetu/"&amp;$E48&amp;"/"&amp;$F48&amp;"se.pdf","●")</f>
        <v>●</v>
      </c>
      <c r="L48" s="15" t="str">
        <f>HYPERLINK("https://www.hrr.mlit.go.jp/hsikou/data/kensetu/"&amp;$E48&amp;"/"&amp;$F48&amp;"san.pdf","●")</f>
        <v>●</v>
      </c>
      <c r="M48" s="21"/>
      <c r="N48" s="21"/>
      <c r="O48" s="15"/>
      <c r="P48" s="15"/>
      <c r="Q48" s="21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7"/>
    </row>
    <row r="49" spans="1:29" ht="33" customHeight="1" x14ac:dyDescent="0.2">
      <c r="A49" s="20">
        <v>46139</v>
      </c>
      <c r="B49" s="20">
        <v>46230</v>
      </c>
      <c r="C49" s="1" t="s">
        <v>11</v>
      </c>
      <c r="D49" s="10" t="s">
        <v>79</v>
      </c>
      <c r="E49" s="8">
        <v>1</v>
      </c>
      <c r="F49" s="9">
        <v>2064</v>
      </c>
      <c r="G49" s="15"/>
      <c r="H49" s="15"/>
      <c r="I49" s="15"/>
      <c r="J49" s="15"/>
      <c r="K49" s="15" t="str">
        <f>HYPERLINK("https://www.hrr.mlit.go.jp/hsikou/data/kensetu/"&amp;$E49&amp;"/"&amp;$F49&amp;"se.pdf","●")</f>
        <v>●</v>
      </c>
      <c r="L49" s="15" t="str">
        <f>HYPERLINK("https://www.hrr.mlit.go.jp/hsikou/data/kensetu/"&amp;$E49&amp;"/"&amp;$F49&amp;"san.pdf","●")</f>
        <v>●</v>
      </c>
      <c r="M49" s="21"/>
      <c r="N49" s="21"/>
      <c r="O49" s="15"/>
      <c r="P49" s="15"/>
      <c r="Q49" s="15"/>
      <c r="R49" s="15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7"/>
    </row>
    <row r="50" spans="1:29" ht="33" customHeight="1" x14ac:dyDescent="0.2">
      <c r="A50" s="20">
        <v>46139</v>
      </c>
      <c r="B50" s="20">
        <v>46230</v>
      </c>
      <c r="C50" s="1" t="s">
        <v>11</v>
      </c>
      <c r="D50" s="10" t="s">
        <v>75</v>
      </c>
      <c r="E50" s="8">
        <v>1</v>
      </c>
      <c r="F50" s="9">
        <v>2065</v>
      </c>
      <c r="G50" s="15"/>
      <c r="H50" s="15"/>
      <c r="I50" s="15"/>
      <c r="J50" s="15"/>
      <c r="K50" s="21"/>
      <c r="L50" s="21"/>
      <c r="M50" s="21"/>
      <c r="N50" s="21"/>
      <c r="O50" s="15"/>
      <c r="P50" s="15"/>
      <c r="Q50" s="15" t="str">
        <f>HYPERLINK("https://www.hrr.mlit.go.jp/hsikou/data/kensetu/"&amp;$E50&amp;"/"&amp;$F50&amp;"se.pdf","●")</f>
        <v>●</v>
      </c>
      <c r="R50" s="15" t="str">
        <f>HYPERLINK("https://www.hrr.mlit.go.jp/hsikou/data/kensetu/"&amp;$E50&amp;"/"&amp;$F50&amp;"san.pdf","●")</f>
        <v>●</v>
      </c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7"/>
    </row>
    <row r="51" spans="1:29" ht="33" customHeight="1" x14ac:dyDescent="0.2">
      <c r="A51" s="20">
        <v>46139</v>
      </c>
      <c r="B51" s="20">
        <v>46230</v>
      </c>
      <c r="C51" s="1" t="s">
        <v>11</v>
      </c>
      <c r="D51" s="10" t="s">
        <v>80</v>
      </c>
      <c r="E51" s="8">
        <v>1</v>
      </c>
      <c r="F51" s="9">
        <v>2066</v>
      </c>
      <c r="G51" s="15"/>
      <c r="H51" s="15"/>
      <c r="I51" s="15"/>
      <c r="J51" s="15"/>
      <c r="K51" s="15" t="str">
        <f t="shared" ref="K51:K56" si="0">HYPERLINK("https://www.hrr.mlit.go.jp/hsikou/data/kensetu/"&amp;$E51&amp;"/"&amp;$F51&amp;"se.pdf","●")</f>
        <v>●</v>
      </c>
      <c r="L51" s="15" t="str">
        <f t="shared" ref="L51:L56" si="1">HYPERLINK("https://www.hrr.mlit.go.jp/hsikou/data/kensetu/"&amp;$E51&amp;"/"&amp;$F51&amp;"san.pdf","●")</f>
        <v>●</v>
      </c>
      <c r="M51" s="21"/>
      <c r="N51" s="21"/>
      <c r="O51" s="15"/>
      <c r="P51" s="15"/>
      <c r="Q51" s="21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7"/>
    </row>
    <row r="52" spans="1:29" ht="33" customHeight="1" x14ac:dyDescent="0.2">
      <c r="A52" s="20">
        <v>46139</v>
      </c>
      <c r="B52" s="20">
        <v>46230</v>
      </c>
      <c r="C52" s="1" t="s">
        <v>11</v>
      </c>
      <c r="D52" s="10" t="s">
        <v>81</v>
      </c>
      <c r="E52" s="8">
        <v>1</v>
      </c>
      <c r="F52" s="9">
        <v>2067</v>
      </c>
      <c r="G52" s="15"/>
      <c r="H52" s="15"/>
      <c r="I52" s="15"/>
      <c r="J52" s="15"/>
      <c r="K52" s="15" t="str">
        <f t="shared" si="0"/>
        <v>●</v>
      </c>
      <c r="L52" s="15" t="str">
        <f t="shared" si="1"/>
        <v>●</v>
      </c>
      <c r="M52" s="21"/>
      <c r="N52" s="21"/>
      <c r="O52" s="15"/>
      <c r="P52" s="15"/>
      <c r="Q52" s="21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7"/>
    </row>
    <row r="53" spans="1:29" ht="33" customHeight="1" x14ac:dyDescent="0.2">
      <c r="A53" s="20">
        <v>46139</v>
      </c>
      <c r="B53" s="20">
        <v>46230</v>
      </c>
      <c r="C53" s="1" t="s">
        <v>11</v>
      </c>
      <c r="D53" s="10" t="s">
        <v>82</v>
      </c>
      <c r="E53" s="8">
        <v>2</v>
      </c>
      <c r="F53" s="9">
        <v>2068</v>
      </c>
      <c r="G53" s="15"/>
      <c r="H53" s="15"/>
      <c r="I53" s="15"/>
      <c r="J53" s="15"/>
      <c r="K53" s="15" t="str">
        <f t="shared" si="0"/>
        <v>●</v>
      </c>
      <c r="L53" s="15" t="str">
        <f t="shared" si="1"/>
        <v>●</v>
      </c>
      <c r="M53" s="21"/>
      <c r="N53" s="21"/>
      <c r="O53" s="15"/>
      <c r="P53" s="15"/>
      <c r="Q53" s="21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17"/>
    </row>
    <row r="54" spans="1:29" ht="33" customHeight="1" x14ac:dyDescent="0.2">
      <c r="A54" s="20">
        <v>46139</v>
      </c>
      <c r="B54" s="20">
        <v>46230</v>
      </c>
      <c r="C54" s="1" t="s">
        <v>11</v>
      </c>
      <c r="D54" s="10" t="s">
        <v>83</v>
      </c>
      <c r="E54" s="8">
        <v>2</v>
      </c>
      <c r="F54" s="9">
        <v>2069</v>
      </c>
      <c r="G54" s="15"/>
      <c r="H54" s="15"/>
      <c r="I54" s="15"/>
      <c r="J54" s="15"/>
      <c r="K54" s="15" t="str">
        <f t="shared" si="0"/>
        <v>●</v>
      </c>
      <c r="L54" s="15" t="str">
        <f t="shared" si="1"/>
        <v>●</v>
      </c>
      <c r="M54" s="21"/>
      <c r="N54" s="21"/>
      <c r="O54" s="15"/>
      <c r="P54" s="15"/>
      <c r="Q54" s="21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17"/>
    </row>
    <row r="55" spans="1:29" ht="33" customHeight="1" x14ac:dyDescent="0.2">
      <c r="A55" s="20">
        <v>46139</v>
      </c>
      <c r="B55" s="20">
        <v>46230</v>
      </c>
      <c r="C55" s="1" t="s">
        <v>11</v>
      </c>
      <c r="D55" s="10" t="s">
        <v>84</v>
      </c>
      <c r="E55" s="8">
        <v>2</v>
      </c>
      <c r="F55" s="9">
        <v>2070</v>
      </c>
      <c r="G55" s="15"/>
      <c r="H55" s="15"/>
      <c r="I55" s="15"/>
      <c r="J55" s="15"/>
      <c r="K55" s="15" t="str">
        <f t="shared" si="0"/>
        <v>●</v>
      </c>
      <c r="L55" s="15" t="str">
        <f t="shared" si="1"/>
        <v>●</v>
      </c>
      <c r="M55" s="21"/>
      <c r="N55" s="21"/>
      <c r="O55" s="15"/>
      <c r="P55" s="15"/>
      <c r="Q55" s="21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17"/>
    </row>
    <row r="56" spans="1:29" ht="33" customHeight="1" x14ac:dyDescent="0.2">
      <c r="A56" s="20">
        <v>46139</v>
      </c>
      <c r="B56" s="20">
        <v>46230</v>
      </c>
      <c r="C56" s="1" t="s">
        <v>11</v>
      </c>
      <c r="D56" s="10" t="s">
        <v>85</v>
      </c>
      <c r="E56" s="8">
        <v>2</v>
      </c>
      <c r="F56" s="9">
        <v>2071</v>
      </c>
      <c r="G56" s="15"/>
      <c r="H56" s="15"/>
      <c r="I56" s="15"/>
      <c r="J56" s="15"/>
      <c r="K56" s="15" t="str">
        <f t="shared" si="0"/>
        <v>●</v>
      </c>
      <c r="L56" s="15" t="str">
        <f t="shared" si="1"/>
        <v>●</v>
      </c>
      <c r="M56" s="21"/>
      <c r="N56" s="21"/>
      <c r="O56" s="15"/>
      <c r="P56" s="15"/>
      <c r="Q56" s="21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17"/>
    </row>
    <row r="57" spans="1:29" ht="33" customHeight="1" x14ac:dyDescent="0.2">
      <c r="A57" s="20">
        <v>46139</v>
      </c>
      <c r="B57" s="20">
        <v>46230</v>
      </c>
      <c r="C57" s="1" t="s">
        <v>11</v>
      </c>
      <c r="D57" s="10" t="s">
        <v>86</v>
      </c>
      <c r="E57" s="8">
        <v>10</v>
      </c>
      <c r="F57" s="9">
        <v>2087</v>
      </c>
      <c r="G57" s="15" t="str">
        <f>HYPERLINK("https://www.hrr.mlit.go.jp/hsikou/data/kensetu/"&amp;$E57&amp;"/"&amp;$F57&amp;"se.pdf","●")</f>
        <v>●</v>
      </c>
      <c r="H57" s="15" t="str">
        <f>HYPERLINK("https://www.hrr.mlit.go.jp/hsikou/data/kensetu/"&amp;$E57&amp;"/"&amp;$F57&amp;"san.pdf","●")</f>
        <v>●</v>
      </c>
      <c r="I57" s="15"/>
      <c r="J57" s="15"/>
      <c r="K57" s="21"/>
      <c r="L57" s="21"/>
      <c r="M57" s="21"/>
      <c r="N57" s="21"/>
      <c r="O57" s="15"/>
      <c r="P57" s="15"/>
      <c r="Q57" s="21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17"/>
    </row>
    <row r="58" spans="1:29" ht="33" customHeight="1" x14ac:dyDescent="0.2">
      <c r="A58" s="20">
        <v>46139</v>
      </c>
      <c r="B58" s="20">
        <v>46230</v>
      </c>
      <c r="C58" s="1" t="s">
        <v>11</v>
      </c>
      <c r="D58" s="10" t="s">
        <v>87</v>
      </c>
      <c r="E58" s="8">
        <v>10</v>
      </c>
      <c r="F58" s="9">
        <v>2088</v>
      </c>
      <c r="G58" s="15" t="str">
        <f>HYPERLINK("https://www.hrr.mlit.go.jp/hsikou/data/kensetu/"&amp;$E58&amp;"/"&amp;$F58&amp;"se.pdf","●")</f>
        <v>●</v>
      </c>
      <c r="H58" s="15" t="str">
        <f>HYPERLINK("https://www.hrr.mlit.go.jp/hsikou/data/kensetu/"&amp;$E58&amp;"/"&amp;$F58&amp;"san.pdf","●")</f>
        <v>●</v>
      </c>
      <c r="I58" s="15"/>
      <c r="J58" s="15"/>
      <c r="K58" s="21"/>
      <c r="L58" s="21"/>
      <c r="M58" s="21"/>
      <c r="N58" s="21"/>
      <c r="O58" s="15"/>
      <c r="P58" s="15"/>
      <c r="Q58" s="21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17"/>
    </row>
    <row r="59" spans="1:29" ht="33" customHeight="1" x14ac:dyDescent="0.2">
      <c r="A59" s="20">
        <v>46149</v>
      </c>
      <c r="B59" s="20">
        <v>46237</v>
      </c>
      <c r="C59" s="1" t="s">
        <v>11</v>
      </c>
      <c r="D59" s="10" t="s">
        <v>88</v>
      </c>
      <c r="E59" s="8">
        <v>19</v>
      </c>
      <c r="F59" s="9">
        <v>2098</v>
      </c>
      <c r="G59" s="15"/>
      <c r="H59" s="15"/>
      <c r="I59" s="15"/>
      <c r="J59" s="15"/>
      <c r="K59" s="21"/>
      <c r="L59" s="21"/>
      <c r="M59" s="21"/>
      <c r="N59" s="21"/>
      <c r="O59" s="15" t="str">
        <f>HYPERLINK("https://www.hrr.mlit.go.jp/hsikou/data/kensetu/"&amp;$E59&amp;"/"&amp;$F59&amp;"se.pdf","●")</f>
        <v>●</v>
      </c>
      <c r="P59" s="15" t="str">
        <f>HYPERLINK("https://www.hrr.mlit.go.jp/hsikou/data/kensetu/"&amp;$E59&amp;"/"&amp;$F59&amp;"san.pdf","●")</f>
        <v>●</v>
      </c>
      <c r="Q59" s="21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17"/>
    </row>
    <row r="60" spans="1:29" ht="33" customHeight="1" x14ac:dyDescent="0.2">
      <c r="A60" s="20">
        <v>46149</v>
      </c>
      <c r="B60" s="20">
        <v>46237</v>
      </c>
      <c r="C60" s="1" t="s">
        <v>11</v>
      </c>
      <c r="D60" s="10" t="s">
        <v>89</v>
      </c>
      <c r="E60" s="8">
        <v>19</v>
      </c>
      <c r="F60" s="9">
        <v>2099</v>
      </c>
      <c r="G60" s="15"/>
      <c r="H60" s="15"/>
      <c r="I60" s="15"/>
      <c r="J60" s="15"/>
      <c r="K60" s="15" t="str">
        <f>HYPERLINK("https://www.hrr.mlit.go.jp/hsikou/data/kensetu/"&amp;$E60&amp;"/"&amp;$F60&amp;"se.pdf","●")</f>
        <v>●</v>
      </c>
      <c r="L60" s="15" t="str">
        <f>HYPERLINK("https://www.hrr.mlit.go.jp/hsikou/data/kensetu/"&amp;$E60&amp;"/"&amp;$F60&amp;"san.pdf","●")</f>
        <v>●</v>
      </c>
      <c r="M60" s="21"/>
      <c r="N60" s="21"/>
      <c r="O60" s="15"/>
      <c r="P60" s="15"/>
      <c r="Q60" s="21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17"/>
    </row>
    <row r="61" spans="1:29" ht="33" customHeight="1" x14ac:dyDescent="0.2">
      <c r="A61" s="20">
        <v>46149</v>
      </c>
      <c r="B61" s="20">
        <v>46237</v>
      </c>
      <c r="C61" s="1" t="s">
        <v>22</v>
      </c>
      <c r="D61" s="10" t="s">
        <v>94</v>
      </c>
      <c r="E61" s="8">
        <v>23</v>
      </c>
      <c r="F61" s="9">
        <v>2115</v>
      </c>
      <c r="G61" s="15" t="str">
        <f t="shared" ref="G61:G68" si="2">HYPERLINK("https://www.hrr.mlit.go.jp/hsikou/data/kensetu/"&amp;$E61&amp;"/"&amp;$F61&amp;"se.pdf","●")</f>
        <v>●</v>
      </c>
      <c r="H61" s="15" t="str">
        <f t="shared" ref="H61:H68" si="3">HYPERLINK("https://www.hrr.mlit.go.jp/hsikou/data/kensetu/"&amp;$E61&amp;"/"&amp;$F61&amp;"san.pdf","●")</f>
        <v>●</v>
      </c>
      <c r="I61" s="15"/>
      <c r="J61" s="15"/>
      <c r="K61" s="21"/>
      <c r="L61" s="21"/>
      <c r="M61" s="21"/>
      <c r="N61" s="21"/>
      <c r="O61" s="15"/>
      <c r="P61" s="15"/>
      <c r="Q61" s="21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17"/>
    </row>
    <row r="62" spans="1:29" ht="33" customHeight="1" x14ac:dyDescent="0.2">
      <c r="A62" s="20">
        <v>46149</v>
      </c>
      <c r="B62" s="20">
        <v>46237</v>
      </c>
      <c r="C62" s="1" t="s">
        <v>22</v>
      </c>
      <c r="D62" s="10" t="s">
        <v>93</v>
      </c>
      <c r="E62" s="8">
        <v>23</v>
      </c>
      <c r="F62" s="9">
        <v>2116</v>
      </c>
      <c r="G62" s="15" t="str">
        <f t="shared" si="2"/>
        <v>●</v>
      </c>
      <c r="H62" s="15" t="str">
        <f t="shared" si="3"/>
        <v>●</v>
      </c>
      <c r="I62" s="15"/>
      <c r="J62" s="15"/>
      <c r="K62" s="21"/>
      <c r="L62" s="21"/>
      <c r="M62" s="21"/>
      <c r="N62" s="21"/>
      <c r="O62" s="15"/>
      <c r="P62" s="15"/>
      <c r="Q62" s="21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17"/>
    </row>
    <row r="63" spans="1:29" ht="33" customHeight="1" x14ac:dyDescent="0.2">
      <c r="A63" s="20">
        <v>46149</v>
      </c>
      <c r="B63" s="20">
        <v>46237</v>
      </c>
      <c r="C63" s="1" t="s">
        <v>22</v>
      </c>
      <c r="D63" s="10" t="s">
        <v>90</v>
      </c>
      <c r="E63" s="8">
        <v>23</v>
      </c>
      <c r="F63" s="9">
        <v>2117</v>
      </c>
      <c r="G63" s="15" t="str">
        <f t="shared" si="2"/>
        <v>●</v>
      </c>
      <c r="H63" s="15" t="str">
        <f t="shared" si="3"/>
        <v>●</v>
      </c>
      <c r="I63" s="15"/>
      <c r="J63" s="15"/>
      <c r="K63" s="21"/>
      <c r="L63" s="21"/>
      <c r="M63" s="21"/>
      <c r="N63" s="21"/>
      <c r="O63" s="15"/>
      <c r="P63" s="15"/>
      <c r="Q63" s="21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17"/>
    </row>
    <row r="64" spans="1:29" ht="33" customHeight="1" x14ac:dyDescent="0.2">
      <c r="A64" s="20">
        <v>46149</v>
      </c>
      <c r="B64" s="20">
        <v>46237</v>
      </c>
      <c r="C64" s="1" t="s">
        <v>22</v>
      </c>
      <c r="D64" s="10" t="s">
        <v>91</v>
      </c>
      <c r="E64" s="8">
        <v>23</v>
      </c>
      <c r="F64" s="9">
        <v>2118</v>
      </c>
      <c r="G64" s="15" t="str">
        <f t="shared" si="2"/>
        <v>●</v>
      </c>
      <c r="H64" s="15" t="str">
        <f t="shared" si="3"/>
        <v>●</v>
      </c>
      <c r="I64" s="15"/>
      <c r="J64" s="15"/>
      <c r="K64" s="21"/>
      <c r="L64" s="21"/>
      <c r="M64" s="21"/>
      <c r="N64" s="21"/>
      <c r="O64" s="15"/>
      <c r="P64" s="15"/>
      <c r="Q64" s="21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17"/>
    </row>
    <row r="65" spans="1:29" ht="33" customHeight="1" x14ac:dyDescent="0.2">
      <c r="A65" s="20">
        <v>46149</v>
      </c>
      <c r="B65" s="20">
        <v>46237</v>
      </c>
      <c r="C65" s="1" t="s">
        <v>22</v>
      </c>
      <c r="D65" s="10" t="s">
        <v>98</v>
      </c>
      <c r="E65" s="8">
        <v>23</v>
      </c>
      <c r="F65" s="9">
        <v>2119</v>
      </c>
      <c r="G65" s="15" t="str">
        <f t="shared" si="2"/>
        <v>●</v>
      </c>
      <c r="H65" s="15" t="str">
        <f t="shared" si="3"/>
        <v>●</v>
      </c>
      <c r="I65" s="15"/>
      <c r="J65" s="15"/>
      <c r="K65" s="21"/>
      <c r="L65" s="21"/>
      <c r="M65" s="21"/>
      <c r="N65" s="21"/>
      <c r="O65" s="15"/>
      <c r="P65" s="15"/>
      <c r="Q65" s="21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7"/>
    </row>
    <row r="66" spans="1:29" ht="33" customHeight="1" x14ac:dyDescent="0.2">
      <c r="A66" s="20">
        <v>46149</v>
      </c>
      <c r="B66" s="20">
        <v>46237</v>
      </c>
      <c r="C66" s="1" t="s">
        <v>22</v>
      </c>
      <c r="D66" s="10" t="s">
        <v>95</v>
      </c>
      <c r="E66" s="8">
        <v>23</v>
      </c>
      <c r="F66" s="9">
        <v>2120</v>
      </c>
      <c r="G66" s="15" t="str">
        <f t="shared" si="2"/>
        <v>●</v>
      </c>
      <c r="H66" s="15" t="str">
        <f t="shared" si="3"/>
        <v>●</v>
      </c>
      <c r="I66" s="15"/>
      <c r="J66" s="15"/>
      <c r="K66" s="21"/>
      <c r="L66" s="21"/>
      <c r="M66" s="21"/>
      <c r="N66" s="21"/>
      <c r="O66" s="15"/>
      <c r="P66" s="15"/>
      <c r="Q66" s="21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17"/>
    </row>
    <row r="67" spans="1:29" ht="33" customHeight="1" x14ac:dyDescent="0.2">
      <c r="A67" s="20">
        <v>46149</v>
      </c>
      <c r="B67" s="20">
        <v>46237</v>
      </c>
      <c r="C67" s="1" t="s">
        <v>22</v>
      </c>
      <c r="D67" s="10" t="s">
        <v>96</v>
      </c>
      <c r="E67" s="8">
        <v>23</v>
      </c>
      <c r="F67" s="9">
        <v>2121</v>
      </c>
      <c r="G67" s="15" t="str">
        <f t="shared" si="2"/>
        <v>●</v>
      </c>
      <c r="H67" s="15" t="str">
        <f t="shared" si="3"/>
        <v>●</v>
      </c>
      <c r="I67" s="15"/>
      <c r="J67" s="15"/>
      <c r="K67" s="21"/>
      <c r="L67" s="21"/>
      <c r="M67" s="21"/>
      <c r="N67" s="21"/>
      <c r="O67" s="15"/>
      <c r="P67" s="15"/>
      <c r="Q67" s="21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17"/>
    </row>
    <row r="68" spans="1:29" ht="33" customHeight="1" x14ac:dyDescent="0.2">
      <c r="A68" s="20">
        <v>46149</v>
      </c>
      <c r="B68" s="20">
        <v>46237</v>
      </c>
      <c r="C68" s="1" t="s">
        <v>22</v>
      </c>
      <c r="D68" s="10" t="s">
        <v>97</v>
      </c>
      <c r="E68" s="8">
        <v>23</v>
      </c>
      <c r="F68" s="9">
        <v>2122</v>
      </c>
      <c r="G68" s="15" t="str">
        <f t="shared" si="2"/>
        <v>●</v>
      </c>
      <c r="H68" s="15" t="str">
        <f t="shared" si="3"/>
        <v>●</v>
      </c>
      <c r="I68" s="15"/>
      <c r="J68" s="15"/>
      <c r="K68" s="21"/>
      <c r="L68" s="21"/>
      <c r="M68" s="21"/>
      <c r="N68" s="21"/>
      <c r="O68" s="15"/>
      <c r="P68" s="15"/>
      <c r="Q68" s="21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17"/>
    </row>
    <row r="69" spans="1:29" ht="33" customHeight="1" x14ac:dyDescent="0.2">
      <c r="A69" s="20">
        <v>46149</v>
      </c>
      <c r="B69" s="20">
        <v>46237</v>
      </c>
      <c r="C69" s="1" t="s">
        <v>11</v>
      </c>
      <c r="D69" s="19" t="s">
        <v>24</v>
      </c>
      <c r="E69" s="8">
        <v>27</v>
      </c>
      <c r="F69" s="9">
        <v>2153</v>
      </c>
      <c r="G69" s="15"/>
      <c r="H69" s="15"/>
      <c r="I69" s="15" t="str">
        <f>HYPERLINK("https://www.hrr.mlit.go.jp/hsikou/data/kensetu/"&amp;$E69&amp;"/"&amp;$F69&amp;"se.pdf","●")</f>
        <v>●</v>
      </c>
      <c r="J69" s="15" t="str">
        <f>HYPERLINK("https://www.hrr.mlit.go.jp/hsikou/data/kensetu/"&amp;$E69&amp;"/"&amp;$F69&amp;"san.pdf","●")</f>
        <v>●</v>
      </c>
      <c r="K69" s="21"/>
      <c r="L69" s="21"/>
      <c r="M69" s="21"/>
      <c r="N69" s="21"/>
      <c r="O69" s="15"/>
      <c r="P69" s="15"/>
      <c r="Q69" s="21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17"/>
    </row>
    <row r="70" spans="1:29" ht="33" customHeight="1" x14ac:dyDescent="0.2">
      <c r="A70" s="20">
        <v>46149</v>
      </c>
      <c r="B70" s="20">
        <v>46237</v>
      </c>
      <c r="C70" s="1" t="s">
        <v>8</v>
      </c>
      <c r="D70" s="10" t="s">
        <v>99</v>
      </c>
      <c r="E70" s="8">
        <v>28</v>
      </c>
      <c r="F70" s="9">
        <v>2154</v>
      </c>
      <c r="G70" s="15"/>
      <c r="H70" s="15"/>
      <c r="I70" s="15"/>
      <c r="J70" s="15"/>
      <c r="K70" s="21"/>
      <c r="L70" s="21"/>
      <c r="M70" s="21"/>
      <c r="N70" s="21"/>
      <c r="O70" s="15"/>
      <c r="P70" s="15"/>
      <c r="Q70" s="24" t="str">
        <f>HYPERLINK("https://www.hrr.mlit.go.jp/hsikou/data/kensetu/"&amp;$E70&amp;"/"&amp;$F70&amp;"se5.pdf","●")</f>
        <v>●</v>
      </c>
      <c r="R70" s="24" t="str">
        <f>HYPERLINK("https://www.hrr.mlit.go.jp/hsikou/data/kensetu/"&amp;$E70&amp;"/"&amp;$F70&amp;"san5.pdf","●")</f>
        <v>●</v>
      </c>
      <c r="S70" s="24" t="str">
        <f>HYPERLINK("https://www.hrr.mlit.go.jp/hsikou/data/kensetu/"&amp;$E70&amp;"/"&amp;$F70&amp;"se6.pdf","●")</f>
        <v>●</v>
      </c>
      <c r="T70" s="24" t="str">
        <f>HYPERLINK("https://www.hrr.mlit.go.jp/hsikou/data/kensetu/"&amp;$E70&amp;"/"&amp;$F70&amp;"san6.pdf","●")</f>
        <v>●</v>
      </c>
      <c r="U70" s="24" t="str">
        <f>HYPERLINK("https://www.hrr.mlit.go.jp/hsikou/data/kensetu/"&amp;$E70&amp;"/"&amp;$F70&amp;"se7.pdf","●")</f>
        <v>●</v>
      </c>
      <c r="V70" s="24" t="str">
        <f>HYPERLINK("https://www.hrr.mlit.go.jp/hsikou/data/kensetu/"&amp;$E70&amp;"/"&amp;$F70&amp;"san7.pdf","●")</f>
        <v>●</v>
      </c>
      <c r="W70" s="22"/>
      <c r="X70" s="22"/>
      <c r="Y70" s="22"/>
      <c r="Z70" s="22"/>
      <c r="AA70" s="22"/>
      <c r="AB70" s="22"/>
      <c r="AC70" s="17"/>
    </row>
    <row r="71" spans="1:29" ht="33" customHeight="1" x14ac:dyDescent="0.2">
      <c r="A71" s="20">
        <v>46149</v>
      </c>
      <c r="B71" s="20">
        <v>46237</v>
      </c>
      <c r="C71" s="1" t="s">
        <v>11</v>
      </c>
      <c r="D71" s="10" t="s">
        <v>101</v>
      </c>
      <c r="E71" s="8">
        <v>29</v>
      </c>
      <c r="F71" s="9">
        <v>2155</v>
      </c>
      <c r="G71" s="15"/>
      <c r="H71" s="15"/>
      <c r="I71" s="15"/>
      <c r="J71" s="15"/>
      <c r="K71" s="21"/>
      <c r="L71" s="21"/>
      <c r="M71" s="21"/>
      <c r="N71" s="21"/>
      <c r="O71" s="15" t="str">
        <f>HYPERLINK("https://www.hrr.mlit.go.jp/hsikou/data/kensetu/"&amp;$E71&amp;"/"&amp;$F71&amp;"se.pdf","●")</f>
        <v>●</v>
      </c>
      <c r="P71" s="15" t="str">
        <f>HYPERLINK("https://www.hrr.mlit.go.jp/hsikou/data/kensetu/"&amp;$E71&amp;"/"&amp;$F71&amp;"san.pdf","●")</f>
        <v>●</v>
      </c>
      <c r="Q71" s="21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17"/>
    </row>
    <row r="72" spans="1:29" ht="33" customHeight="1" x14ac:dyDescent="0.2">
      <c r="A72" s="20">
        <v>46149</v>
      </c>
      <c r="B72" s="20">
        <v>46237</v>
      </c>
      <c r="C72" s="1" t="s">
        <v>11</v>
      </c>
      <c r="D72" s="10" t="s">
        <v>100</v>
      </c>
      <c r="E72" s="8">
        <v>29</v>
      </c>
      <c r="F72" s="9">
        <v>2156</v>
      </c>
      <c r="G72" s="15"/>
      <c r="H72" s="15"/>
      <c r="I72" s="15"/>
      <c r="J72" s="15"/>
      <c r="K72" s="21"/>
      <c r="L72" s="21"/>
      <c r="M72" s="15" t="str">
        <f>HYPERLINK("https://www.hrr.mlit.go.jp/hsikou/data/kensetu/"&amp;$E72&amp;"/"&amp;$F72&amp;"se.pdf","●")</f>
        <v>●</v>
      </c>
      <c r="N72" s="15" t="str">
        <f>HYPERLINK("https://www.hrr.mlit.go.jp/hsikou/data/kensetu/"&amp;$E72&amp;"/"&amp;$F72&amp;"san.pdf","●")</f>
        <v>●</v>
      </c>
      <c r="O72" s="15"/>
      <c r="P72" s="15"/>
      <c r="Q72" s="21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17"/>
    </row>
    <row r="73" spans="1:29" ht="33" customHeight="1" x14ac:dyDescent="0.2">
      <c r="A73" s="20">
        <v>46149</v>
      </c>
      <c r="B73" s="20">
        <v>46237</v>
      </c>
      <c r="C73" s="1" t="s">
        <v>22</v>
      </c>
      <c r="D73" s="10" t="s">
        <v>102</v>
      </c>
      <c r="E73" s="8">
        <v>31</v>
      </c>
      <c r="F73" s="9">
        <v>2158</v>
      </c>
      <c r="G73" s="15" t="str">
        <f>HYPERLINK("https://www.hrr.mlit.go.jp/hsikou/data/kensetu/"&amp;$E73&amp;"/"&amp;$F73&amp;"se.pdf","●")</f>
        <v>●</v>
      </c>
      <c r="H73" s="15" t="str">
        <f>HYPERLINK("https://www.hrr.mlit.go.jp/hsikou/data/kensetu/"&amp;$E73&amp;"/"&amp;$F73&amp;"san.pdf","●")</f>
        <v>●</v>
      </c>
      <c r="I73" s="15"/>
      <c r="J73" s="15"/>
      <c r="K73" s="21"/>
      <c r="L73" s="21"/>
      <c r="M73" s="21"/>
      <c r="N73" s="21"/>
      <c r="O73" s="15"/>
      <c r="P73" s="15"/>
      <c r="Q73" s="21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17"/>
    </row>
    <row r="74" spans="1:29" ht="33" customHeight="1" x14ac:dyDescent="0.2">
      <c r="A74" s="20">
        <v>46149</v>
      </c>
      <c r="B74" s="20">
        <v>46237</v>
      </c>
      <c r="C74" s="1" t="s">
        <v>22</v>
      </c>
      <c r="D74" s="10" t="s">
        <v>103</v>
      </c>
      <c r="E74" s="8">
        <v>32</v>
      </c>
      <c r="F74" s="9">
        <v>2159</v>
      </c>
      <c r="G74" s="15" t="str">
        <f>HYPERLINK("https://www.hrr.mlit.go.jp/hsikou/data/kensetu/"&amp;$E74&amp;"/"&amp;$F74&amp;"se.pdf","●")</f>
        <v>●</v>
      </c>
      <c r="H74" s="15" t="str">
        <f>HYPERLINK("https://www.hrr.mlit.go.jp/hsikou/data/kensetu/"&amp;$E74&amp;"/"&amp;$F74&amp;"san.pdf","●")</f>
        <v>●</v>
      </c>
      <c r="I74" s="15"/>
      <c r="J74" s="15"/>
      <c r="K74" s="21"/>
      <c r="L74" s="21"/>
      <c r="M74" s="21"/>
      <c r="N74" s="21"/>
      <c r="O74" s="15"/>
      <c r="P74" s="15"/>
      <c r="Q74" s="21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17"/>
    </row>
    <row r="75" spans="1:29" ht="33" customHeight="1" x14ac:dyDescent="0.2">
      <c r="A75" s="20">
        <v>46149</v>
      </c>
      <c r="B75" s="20">
        <v>46237</v>
      </c>
      <c r="C75" s="1" t="s">
        <v>25</v>
      </c>
      <c r="D75" s="10" t="s">
        <v>92</v>
      </c>
      <c r="E75" s="8">
        <v>38</v>
      </c>
      <c r="F75" s="9">
        <v>2166</v>
      </c>
      <c r="G75" s="15"/>
      <c r="H75" s="15"/>
      <c r="I75" s="15"/>
      <c r="J75" s="15"/>
      <c r="K75" s="21"/>
      <c r="L75" s="21"/>
      <c r="M75" s="21"/>
      <c r="N75" s="21"/>
      <c r="O75" s="15"/>
      <c r="P75" s="15"/>
      <c r="Q75" s="15" t="str">
        <f>HYPERLINK("https://www.hrr.mlit.go.jp/hsikou/data/kensetu/"&amp;$E75&amp;"/"&amp;$F75&amp;"se.pdf","●")</f>
        <v>●</v>
      </c>
      <c r="R75" s="15" t="str">
        <f>HYPERLINK("https://www.hrr.mlit.go.jp/hsikou/data/kensetu/"&amp;$E75&amp;"/"&amp;$F75&amp;"san.pdf","●")</f>
        <v>●</v>
      </c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17"/>
    </row>
    <row r="76" spans="1:29" ht="33" customHeight="1" x14ac:dyDescent="0.2">
      <c r="A76" s="20">
        <v>46153</v>
      </c>
      <c r="B76" s="20">
        <v>46244</v>
      </c>
      <c r="C76" s="25" t="s">
        <v>22</v>
      </c>
      <c r="D76" s="10" t="s">
        <v>106</v>
      </c>
      <c r="E76" s="8">
        <v>60</v>
      </c>
      <c r="F76" s="9">
        <v>2186</v>
      </c>
      <c r="G76" s="24" t="str">
        <f>HYPERLINK("https://www.hrr.mlit.go.jp/hsikou/data/kensetu/"&amp;$E76&amp;"/"&amp;$F76&amp;"se.pdf","●")</f>
        <v>●</v>
      </c>
      <c r="H76" s="15" t="str">
        <f>HYPERLINK("https://www.hrr.mlit.go.jp/hsikou/data/kensetu/"&amp;$E76&amp;"/"&amp;$F76&amp;"san.pdf","●")</f>
        <v>●</v>
      </c>
      <c r="I76" s="24"/>
      <c r="J76" s="15"/>
      <c r="K76" s="21"/>
      <c r="L76" s="21"/>
      <c r="M76" s="21"/>
      <c r="N76" s="21"/>
      <c r="O76" s="15"/>
      <c r="P76" s="15"/>
      <c r="Q76" s="15"/>
      <c r="R76" s="15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17"/>
    </row>
    <row r="77" spans="1:29" ht="33" customHeight="1" x14ac:dyDescent="0.2">
      <c r="A77" s="20">
        <v>46153</v>
      </c>
      <c r="B77" s="20">
        <v>46244</v>
      </c>
      <c r="C77" s="1" t="s">
        <v>22</v>
      </c>
      <c r="D77" s="10" t="s">
        <v>104</v>
      </c>
      <c r="E77" s="8">
        <v>62</v>
      </c>
      <c r="F77" s="9">
        <v>2189</v>
      </c>
      <c r="G77" s="15"/>
      <c r="H77" s="15"/>
      <c r="I77" s="15" t="str">
        <f>HYPERLINK("https://www.hrr.mlit.go.jp/hsikou/data/kensetu/"&amp;$E77&amp;"/"&amp;$F77&amp;"se.pdf","●")</f>
        <v>●</v>
      </c>
      <c r="J77" s="15" t="str">
        <f>HYPERLINK("https://www.hrr.mlit.go.jp/hsikou/data/kensetu/"&amp;$E77&amp;"/"&amp;$F77&amp;"san.pdf","●")</f>
        <v>●</v>
      </c>
      <c r="K77" s="21"/>
      <c r="L77" s="21"/>
      <c r="M77" s="21"/>
      <c r="N77" s="21"/>
      <c r="O77" s="15"/>
      <c r="P77" s="15"/>
      <c r="Q77" s="15"/>
      <c r="R77" s="15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17"/>
    </row>
    <row r="78" spans="1:29" ht="33" customHeight="1" x14ac:dyDescent="0.2">
      <c r="A78" s="20">
        <v>46153</v>
      </c>
      <c r="B78" s="20">
        <v>46244</v>
      </c>
      <c r="C78" s="1" t="s">
        <v>11</v>
      </c>
      <c r="D78" s="10" t="s">
        <v>105</v>
      </c>
      <c r="E78" s="8">
        <v>64</v>
      </c>
      <c r="F78" s="9">
        <v>2191</v>
      </c>
      <c r="G78" s="15"/>
      <c r="H78" s="15"/>
      <c r="I78" s="15"/>
      <c r="J78" s="15"/>
      <c r="K78" s="21"/>
      <c r="L78" s="21"/>
      <c r="M78" s="15" t="str">
        <f>HYPERLINK("https://www.hrr.mlit.go.jp/hsikou/data/kensetu/"&amp;$E78&amp;"/"&amp;$F78&amp;"se.pdf","●")</f>
        <v>●</v>
      </c>
      <c r="N78" s="15" t="str">
        <f>HYPERLINK("https://www.hrr.mlit.go.jp/hsikou/data/kensetu/"&amp;$E78&amp;"/"&amp;$F78&amp;"san.pdf","●")</f>
        <v>●</v>
      </c>
      <c r="O78" s="15"/>
      <c r="P78" s="15"/>
      <c r="Q78" s="15"/>
      <c r="R78" s="15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17"/>
    </row>
    <row r="79" spans="1:29" ht="33" customHeight="1" x14ac:dyDescent="0.2">
      <c r="A79" s="11">
        <v>46160</v>
      </c>
      <c r="B79" s="11">
        <v>46251</v>
      </c>
      <c r="C79" s="26" t="s">
        <v>22</v>
      </c>
      <c r="D79" s="13" t="s">
        <v>111</v>
      </c>
      <c r="E79" s="8">
        <v>73</v>
      </c>
      <c r="F79" s="9">
        <v>2216</v>
      </c>
      <c r="G79" s="16"/>
      <c r="H79" s="16"/>
      <c r="I79" s="15" t="str">
        <f>HYPERLINK("https://www.hrr.mlit.go.jp/hsikou/data/kensetu/"&amp;$E79&amp;"/"&amp;$F79&amp;"se.pdf","●")</f>
        <v>●</v>
      </c>
      <c r="J79" s="15" t="str">
        <f>HYPERLINK("https://www.hrr.mlit.go.jp/hsikou/data/kensetu/"&amp;$E79&amp;"/"&amp;$F79&amp;"san.pdf","●")</f>
        <v>●</v>
      </c>
      <c r="K79" s="15"/>
      <c r="L79" s="24"/>
      <c r="M79" s="15"/>
      <c r="N79" s="24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4"/>
      <c r="Z79" s="14"/>
      <c r="AA79" s="14"/>
      <c r="AB79" s="14"/>
      <c r="AC79" s="14"/>
    </row>
    <row r="80" spans="1:29" ht="33" customHeight="1" x14ac:dyDescent="0.2">
      <c r="A80" s="11">
        <v>46160</v>
      </c>
      <c r="B80" s="11">
        <v>46251</v>
      </c>
      <c r="C80" s="26" t="s">
        <v>11</v>
      </c>
      <c r="D80" s="13" t="s">
        <v>112</v>
      </c>
      <c r="E80" s="8">
        <v>74</v>
      </c>
      <c r="F80" s="9">
        <v>2221</v>
      </c>
      <c r="G80" s="16"/>
      <c r="H80" s="16"/>
      <c r="I80" s="15"/>
      <c r="J80" s="15"/>
      <c r="K80" s="15"/>
      <c r="L80" s="24"/>
      <c r="M80" s="15" t="str">
        <f>HYPERLINK("https://www.hrr.mlit.go.jp/hsikou/data/kensetu/"&amp;$E80&amp;"/"&amp;$F80&amp;"se.pdf","●")</f>
        <v>●</v>
      </c>
      <c r="N80" s="15" t="str">
        <f>HYPERLINK("https://www.hrr.mlit.go.jp/hsikou/data/kensetu/"&amp;$E80&amp;"/"&amp;$F80&amp;"san.pdf","●")</f>
        <v>●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4"/>
      <c r="Z80" s="14"/>
      <c r="AA80" s="14"/>
      <c r="AB80" s="14"/>
      <c r="AC80" s="14"/>
    </row>
    <row r="81" spans="1:29" ht="33" customHeight="1" x14ac:dyDescent="0.2">
      <c r="A81" s="11">
        <v>46160</v>
      </c>
      <c r="B81" s="11">
        <v>46251</v>
      </c>
      <c r="C81" s="26" t="s">
        <v>11</v>
      </c>
      <c r="D81" s="13" t="s">
        <v>109</v>
      </c>
      <c r="E81" s="8">
        <v>79</v>
      </c>
      <c r="F81" s="9">
        <v>2214</v>
      </c>
      <c r="G81" s="16"/>
      <c r="H81" s="16"/>
      <c r="I81" s="16"/>
      <c r="J81" s="16"/>
      <c r="K81" s="15" t="str">
        <f>HYPERLINK("https://www.hrr.mlit.go.jp/hsikou/data/kensetu/"&amp;$E81&amp;"/"&amp;$F81&amp;"se.pdf","●")</f>
        <v>●</v>
      </c>
      <c r="L81" s="15" t="str">
        <f>HYPERLINK("https://www.hrr.mlit.go.jp/hsikou/data/kensetu/"&amp;$E81&amp;"/"&amp;$F81&amp;"san.pdf","●")</f>
        <v>●</v>
      </c>
      <c r="M81" s="15"/>
      <c r="N81" s="15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4"/>
      <c r="Z81" s="14"/>
      <c r="AA81" s="14"/>
      <c r="AB81" s="14"/>
      <c r="AC81" s="14"/>
    </row>
    <row r="82" spans="1:29" ht="33" customHeight="1" x14ac:dyDescent="0.2">
      <c r="A82" s="11">
        <v>46160</v>
      </c>
      <c r="B82" s="11">
        <v>46251</v>
      </c>
      <c r="C82" s="26" t="s">
        <v>22</v>
      </c>
      <c r="D82" s="13" t="s">
        <v>110</v>
      </c>
      <c r="E82" s="8">
        <v>87</v>
      </c>
      <c r="F82" s="9">
        <v>2220</v>
      </c>
      <c r="G82" s="15" t="str">
        <f>HYPERLINK("https://www.hrr.mlit.go.jp/hsikou/data/kensetu/"&amp;$E82&amp;"/"&amp;$F82&amp;"se.pdf","●")</f>
        <v>●</v>
      </c>
      <c r="H82" s="15" t="str">
        <f>HYPERLINK("https://www.hrr.mlit.go.jp/hsikou/data/kensetu/"&amp;$E82&amp;"/"&amp;$F82&amp;"san.pdf","●")</f>
        <v>●</v>
      </c>
      <c r="I82" s="16"/>
      <c r="J82" s="16"/>
      <c r="K82" s="15"/>
      <c r="L82" s="15"/>
      <c r="M82" s="15"/>
      <c r="N82" s="15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4"/>
      <c r="Z82" s="14"/>
      <c r="AA82" s="14"/>
      <c r="AB82" s="14"/>
      <c r="AC82" s="14"/>
    </row>
    <row r="83" spans="1:29" ht="33" customHeight="1" x14ac:dyDescent="0.2">
      <c r="A83" s="11">
        <v>46160</v>
      </c>
      <c r="B83" s="11">
        <v>46251</v>
      </c>
      <c r="C83" s="26" t="s">
        <v>11</v>
      </c>
      <c r="D83" s="13" t="s">
        <v>108</v>
      </c>
      <c r="E83" s="8">
        <v>85</v>
      </c>
      <c r="F83" s="9">
        <v>16</v>
      </c>
      <c r="G83" s="16"/>
      <c r="H83" s="16"/>
      <c r="I83" s="16"/>
      <c r="J83" s="16"/>
      <c r="K83" s="15"/>
      <c r="L83" s="24"/>
      <c r="M83" s="15" t="str">
        <f>HYPERLINK("https://www.hrr.mlit.go.jp/hsikou/data/kensetu/"&amp;$E83&amp;"/"&amp;$F83&amp;"se.pdf","●")</f>
        <v>●</v>
      </c>
      <c r="N83" s="24" t="str">
        <f>HYPERLINK("https://www.hrr.mlit.go.jp/hsikou/data/kensetu/"&amp;$E83&amp;"/"&amp;$F83&amp;"san.pdf","●")</f>
        <v>●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4"/>
      <c r="Z83" s="14"/>
      <c r="AA83" s="14"/>
      <c r="AB83" s="14"/>
      <c r="AC83" s="14"/>
    </row>
    <row r="84" spans="1:29" ht="33" customHeight="1" x14ac:dyDescent="0.2">
      <c r="A84" s="11">
        <v>46160</v>
      </c>
      <c r="B84" s="11">
        <v>46251</v>
      </c>
      <c r="C84" s="26" t="s">
        <v>11</v>
      </c>
      <c r="D84" s="10" t="s">
        <v>113</v>
      </c>
      <c r="E84" s="8">
        <v>98</v>
      </c>
      <c r="F84" s="9">
        <v>59</v>
      </c>
      <c r="G84" s="16"/>
      <c r="H84" s="16"/>
      <c r="I84" s="16"/>
      <c r="J84" s="16"/>
      <c r="K84" s="15" t="str">
        <f>HYPERLINK("https://www.hrr.mlit.go.jp/hsikou/data/kensetu/"&amp;$E84&amp;"/"&amp;$F84&amp;"se.pdf","●")</f>
        <v>●</v>
      </c>
      <c r="L84" s="15" t="str">
        <f>HYPERLINK("https://www.hrr.mlit.go.jp/hsikou/data/kensetu/"&amp;$E84&amp;"/"&amp;$F84&amp;"san.pdf","●")</f>
        <v>●</v>
      </c>
      <c r="M84" s="16"/>
      <c r="N84" s="16"/>
      <c r="O84" s="16"/>
      <c r="P84" s="16"/>
      <c r="Q84" s="26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spans="1:29" ht="33" customHeight="1" x14ac:dyDescent="0.2">
      <c r="A85" s="20">
        <v>46160</v>
      </c>
      <c r="B85" s="11">
        <v>46251</v>
      </c>
      <c r="C85" s="26" t="s">
        <v>11</v>
      </c>
      <c r="D85" s="10" t="s">
        <v>107</v>
      </c>
      <c r="E85" s="8">
        <v>99</v>
      </c>
      <c r="F85" s="9">
        <v>62</v>
      </c>
      <c r="G85" s="15"/>
      <c r="H85" s="15"/>
      <c r="I85" s="15"/>
      <c r="J85" s="15"/>
      <c r="K85" s="21"/>
      <c r="L85" s="21"/>
      <c r="M85" s="21"/>
      <c r="N85" s="21"/>
      <c r="O85" s="15" t="str">
        <f>HYPERLINK("https://www.hrr.mlit.go.jp/hsikou/data/kensetu/"&amp;$E85&amp;"/"&amp;$F85&amp;"se.pdf","●")</f>
        <v>●</v>
      </c>
      <c r="P85" s="15" t="str">
        <f>HYPERLINK("https://www.hrr.mlit.go.jp/hsikou/data/kensetu/"&amp;$E85&amp;"/"&amp;$F85&amp;"san.pdf","●")</f>
        <v>●</v>
      </c>
      <c r="Q85" s="15"/>
      <c r="R85" s="15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17"/>
    </row>
    <row r="86" spans="1:29" ht="33" customHeight="1" x14ac:dyDescent="0.2">
      <c r="A86" s="11">
        <v>46167</v>
      </c>
      <c r="B86" s="11">
        <v>46258</v>
      </c>
      <c r="C86" s="27" t="s">
        <v>22</v>
      </c>
      <c r="D86" s="10" t="s">
        <v>114</v>
      </c>
      <c r="E86" s="8">
        <v>123</v>
      </c>
      <c r="F86" s="9">
        <v>100</v>
      </c>
      <c r="G86" s="15" t="str">
        <f>HYPERLINK("https://www.hrr.mlit.go.jp/hsikou/data/kensetu/"&amp;$E86&amp;"/"&amp;$F86&amp;"se.pdf","●")</f>
        <v>●</v>
      </c>
      <c r="H86" s="15" t="str">
        <f>HYPERLINK("https://www.hrr.mlit.go.jp/hsikou/data/kensetu/"&amp;$E86&amp;"/"&amp;$F86&amp;"san.pdf","●")</f>
        <v>●</v>
      </c>
      <c r="I86" s="16"/>
      <c r="J86" s="16"/>
      <c r="K86" s="15"/>
      <c r="L86" s="15"/>
      <c r="M86" s="16"/>
      <c r="N86" s="16"/>
      <c r="O86" s="16"/>
      <c r="P86" s="16"/>
      <c r="Q86" s="27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spans="1:29" ht="33" customHeight="1" x14ac:dyDescent="0.2">
      <c r="A87" s="11">
        <v>46167</v>
      </c>
      <c r="B87" s="11">
        <v>46258</v>
      </c>
      <c r="C87" s="27" t="s">
        <v>22</v>
      </c>
      <c r="D87" s="10" t="s">
        <v>115</v>
      </c>
      <c r="E87" s="8">
        <v>124</v>
      </c>
      <c r="F87" s="9">
        <v>108</v>
      </c>
      <c r="G87" s="24" t="str">
        <f>HYPERLINK("https://www.hrr.mlit.go.jp/hsikou/data/kensetu/"&amp;$E87&amp;"/"&amp;$F87&amp;"se.pdf","●")</f>
        <v>●</v>
      </c>
      <c r="H87" s="15" t="str">
        <f>HYPERLINK("https://www.hrr.mlit.go.jp/hsikou/data/kensetu/"&amp;$E87&amp;"/"&amp;$F87&amp;"san.pdf","●")</f>
        <v>●</v>
      </c>
      <c r="I87" s="15"/>
      <c r="J87" s="15"/>
      <c r="K87" s="21"/>
      <c r="L87" s="21"/>
      <c r="M87" s="21"/>
      <c r="N87" s="21"/>
      <c r="O87" s="15"/>
      <c r="P87" s="15"/>
      <c r="Q87" s="15"/>
      <c r="R87" s="15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17"/>
    </row>
    <row r="88" spans="1:29" ht="33" customHeight="1" x14ac:dyDescent="0.2">
      <c r="A88" s="11">
        <v>46167</v>
      </c>
      <c r="B88" s="11">
        <v>46258</v>
      </c>
      <c r="C88" s="27" t="s">
        <v>22</v>
      </c>
      <c r="D88" s="10" t="s">
        <v>116</v>
      </c>
      <c r="E88" s="8">
        <v>124</v>
      </c>
      <c r="F88" s="9">
        <v>109</v>
      </c>
      <c r="G88" s="15" t="str">
        <f>HYPERLINK("https://www.hrr.mlit.go.jp/hsikou/data/kensetu/"&amp;$E88&amp;"/"&amp;$F88&amp;"se.pdf","●")</f>
        <v>●</v>
      </c>
      <c r="H88" s="15" t="str">
        <f>HYPERLINK("https://www.hrr.mlit.go.jp/hsikou/data/kensetu/"&amp;$E88&amp;"/"&amp;$F88&amp;"san.pdf","●")</f>
        <v>●</v>
      </c>
      <c r="I88" s="16"/>
      <c r="J88" s="16"/>
      <c r="K88" s="15"/>
      <c r="L88" s="15"/>
      <c r="M88" s="16"/>
      <c r="N88" s="16"/>
      <c r="O88" s="16"/>
      <c r="P88" s="16"/>
      <c r="Q88" s="27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spans="1:29" ht="33" customHeight="1" x14ac:dyDescent="0.2">
      <c r="A89" s="11">
        <v>46167</v>
      </c>
      <c r="B89" s="11">
        <v>46258</v>
      </c>
      <c r="C89" s="27" t="s">
        <v>11</v>
      </c>
      <c r="D89" s="10" t="s">
        <v>118</v>
      </c>
      <c r="E89" s="8">
        <v>129</v>
      </c>
      <c r="F89" s="9">
        <v>196</v>
      </c>
      <c r="G89" s="15"/>
      <c r="H89" s="15"/>
      <c r="I89" s="15" t="str">
        <f>HYPERLINK("https://www.hrr.mlit.go.jp/hsikou/data/kensetu/"&amp;$E89&amp;"/"&amp;$F89&amp;"se.pdf","●")</f>
        <v>●</v>
      </c>
      <c r="J89" s="15" t="str">
        <f>HYPERLINK("https://www.hrr.mlit.go.jp/hsikou/data/kensetu/"&amp;$E89&amp;"/"&amp;$F89&amp;"san.pdf","●")</f>
        <v>●</v>
      </c>
      <c r="K89" s="21"/>
      <c r="L89" s="21"/>
      <c r="M89" s="21"/>
      <c r="N89" s="21"/>
      <c r="O89" s="15"/>
      <c r="P89" s="15"/>
      <c r="Q89" s="15"/>
      <c r="R89" s="15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17"/>
    </row>
    <row r="90" spans="1:29" ht="33" customHeight="1" x14ac:dyDescent="0.2">
      <c r="A90" s="11">
        <v>46167</v>
      </c>
      <c r="B90" s="11">
        <v>46258</v>
      </c>
      <c r="C90" s="27" t="s">
        <v>22</v>
      </c>
      <c r="D90" s="10" t="s">
        <v>119</v>
      </c>
      <c r="E90" s="8">
        <v>129</v>
      </c>
      <c r="F90" s="9">
        <v>198</v>
      </c>
      <c r="G90" s="24" t="str">
        <f>HYPERLINK("https://www.hrr.mlit.go.jp/hsikou/data/kensetu/"&amp;$E90&amp;"/"&amp;$F90&amp;"se.pdf","●")</f>
        <v>●</v>
      </c>
      <c r="H90" s="15" t="str">
        <f>HYPERLINK("https://www.hrr.mlit.go.jp/hsikou/data/kensetu/"&amp;$E90&amp;"/"&amp;$F90&amp;"san.pdf","●")</f>
        <v>●</v>
      </c>
      <c r="I90" s="16"/>
      <c r="J90" s="16"/>
      <c r="K90" s="15"/>
      <c r="L90" s="15"/>
      <c r="M90" s="16"/>
      <c r="N90" s="16"/>
      <c r="O90" s="16"/>
      <c r="P90" s="16"/>
      <c r="Q90" s="27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spans="1:29" ht="33" customHeight="1" x14ac:dyDescent="0.2">
      <c r="A91" s="11">
        <v>46167</v>
      </c>
      <c r="B91" s="11">
        <v>46258</v>
      </c>
      <c r="C91" s="27" t="s">
        <v>22</v>
      </c>
      <c r="D91" s="10" t="s">
        <v>120</v>
      </c>
      <c r="E91" s="8">
        <v>129</v>
      </c>
      <c r="F91" s="9">
        <v>199</v>
      </c>
      <c r="G91" s="15" t="str">
        <f>HYPERLINK("https://www.hrr.mlit.go.jp/hsikou/data/kensetu/"&amp;$E91&amp;"/"&amp;$F91&amp;"se.pdf","●")</f>
        <v>●</v>
      </c>
      <c r="H91" s="15" t="str">
        <f>HYPERLINK("https://www.hrr.mlit.go.jp/hsikou/data/kensetu/"&amp;$E91&amp;"/"&amp;$F91&amp;"san.pdf","●")</f>
        <v>●</v>
      </c>
      <c r="I91" s="15"/>
      <c r="J91" s="15"/>
      <c r="K91" s="21"/>
      <c r="L91" s="21"/>
      <c r="M91" s="21"/>
      <c r="N91" s="21"/>
      <c r="O91" s="15"/>
      <c r="P91" s="15"/>
      <c r="Q91" s="15"/>
      <c r="R91" s="15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17"/>
    </row>
    <row r="92" spans="1:29" ht="33" customHeight="1" x14ac:dyDescent="0.2">
      <c r="A92" s="11">
        <v>46167</v>
      </c>
      <c r="B92" s="11">
        <v>46258</v>
      </c>
      <c r="C92" s="27" t="s">
        <v>11</v>
      </c>
      <c r="D92" s="10" t="s">
        <v>117</v>
      </c>
      <c r="E92" s="8">
        <v>131</v>
      </c>
      <c r="F92" s="9">
        <v>240</v>
      </c>
      <c r="G92" s="15"/>
      <c r="H92" s="15"/>
      <c r="I92" s="15"/>
      <c r="J92" s="15"/>
      <c r="K92" s="21"/>
      <c r="L92" s="21"/>
      <c r="M92" s="21"/>
      <c r="N92" s="21"/>
      <c r="O92" s="15" t="str">
        <f>HYPERLINK("https://www.hrr.mlit.go.jp/hsikou/data/kensetu/"&amp;$E92&amp;"/"&amp;$F92&amp;"se.pdf","●")</f>
        <v>●</v>
      </c>
      <c r="P92" s="15" t="str">
        <f>HYPERLINK("https://www.hrr.mlit.go.jp/hsikou/data/kensetu/"&amp;$E92&amp;"/"&amp;$F92&amp;"san.pdf","●")</f>
        <v>●</v>
      </c>
      <c r="Q92" s="15"/>
      <c r="R92" s="15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17"/>
    </row>
    <row r="93" spans="1:29" ht="33" customHeight="1" x14ac:dyDescent="0.2">
      <c r="A93" s="11">
        <v>46174</v>
      </c>
      <c r="B93" s="11">
        <v>46265</v>
      </c>
      <c r="C93" s="28" t="s">
        <v>22</v>
      </c>
      <c r="D93" s="10" t="s">
        <v>121</v>
      </c>
      <c r="E93" s="8">
        <v>166</v>
      </c>
      <c r="F93" s="9">
        <v>2102</v>
      </c>
      <c r="G93" s="15" t="str">
        <f>HYPERLINK("https://www.hrr.mlit.go.jp/hsikou/data/kensetu/"&amp;$E93&amp;"/"&amp;$F93&amp;"se.pdf","●")</f>
        <v>●</v>
      </c>
      <c r="H93" s="24" t="str">
        <f>HYPERLINK("https://www.hrr.mlit.go.jp/hsikou/data/kensetu/"&amp;$E93&amp;"/"&amp;$F93&amp;"san.pdf","●")</f>
        <v>●</v>
      </c>
      <c r="I93" s="15"/>
      <c r="J93" s="15"/>
      <c r="K93" s="21"/>
      <c r="L93" s="21"/>
      <c r="M93" s="21"/>
      <c r="N93" s="21"/>
      <c r="O93" s="15"/>
      <c r="P93" s="15"/>
      <c r="Q93" s="15"/>
      <c r="R93" s="15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17"/>
    </row>
    <row r="94" spans="1:29" ht="33" customHeight="1" x14ac:dyDescent="0.2">
      <c r="A94" s="11">
        <v>46174</v>
      </c>
      <c r="B94" s="11">
        <v>46265</v>
      </c>
      <c r="C94" s="28" t="s">
        <v>22</v>
      </c>
      <c r="D94" s="10" t="s">
        <v>122</v>
      </c>
      <c r="E94" s="8">
        <v>166</v>
      </c>
      <c r="F94" s="9">
        <v>2103</v>
      </c>
      <c r="G94" s="24" t="str">
        <f>HYPERLINK("https://www.hrr.mlit.go.jp/hsikou/data/kensetu/"&amp;$E94&amp;"/"&amp;$F94&amp;"se.pdf","●")</f>
        <v>●</v>
      </c>
      <c r="H94" s="15" t="str">
        <f>HYPERLINK("https://www.hrr.mlit.go.jp/hsikou/data/kensetu/"&amp;$E94&amp;"/"&amp;$F94&amp;"san.pdf","●")</f>
        <v>●</v>
      </c>
      <c r="I94" s="15"/>
      <c r="J94" s="15"/>
      <c r="K94" s="21"/>
      <c r="L94" s="21"/>
      <c r="M94" s="21"/>
      <c r="N94" s="21"/>
      <c r="O94" s="15"/>
      <c r="P94" s="15"/>
      <c r="Q94" s="15"/>
      <c r="R94" s="15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17"/>
    </row>
    <row r="95" spans="1:29" ht="33" customHeight="1" x14ac:dyDescent="0.2">
      <c r="A95" s="11">
        <v>46174</v>
      </c>
      <c r="B95" s="11">
        <v>46265</v>
      </c>
      <c r="C95" s="28" t="s">
        <v>22</v>
      </c>
      <c r="D95" s="10" t="s">
        <v>123</v>
      </c>
      <c r="E95" s="8">
        <v>166</v>
      </c>
      <c r="F95" s="9">
        <v>2104</v>
      </c>
      <c r="G95" s="15" t="str">
        <f>HYPERLINK("https://www.hrr.mlit.go.jp/hsikou/data/kensetu/"&amp;$E95&amp;"/"&amp;$F95&amp;"se.pdf","●")</f>
        <v>●</v>
      </c>
      <c r="H95" s="15" t="str">
        <f>HYPERLINK("https://www.hrr.mlit.go.jp/hsikou/data/kensetu/"&amp;$E95&amp;"/"&amp;$F95&amp;"san.pdf","●")</f>
        <v>●</v>
      </c>
      <c r="I95" s="15"/>
      <c r="J95" s="15"/>
      <c r="K95" s="21"/>
      <c r="L95" s="21"/>
      <c r="M95" s="21"/>
      <c r="N95" s="21"/>
      <c r="O95" s="15"/>
      <c r="P95" s="15"/>
      <c r="Q95" s="15"/>
      <c r="R95" s="15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17"/>
    </row>
    <row r="96" spans="1:29" ht="33" customHeight="1" x14ac:dyDescent="0.2">
      <c r="A96" s="11">
        <v>46174</v>
      </c>
      <c r="B96" s="11">
        <v>46265</v>
      </c>
      <c r="C96" s="28" t="s">
        <v>22</v>
      </c>
      <c r="D96" s="10" t="s">
        <v>124</v>
      </c>
      <c r="E96" s="8">
        <v>142</v>
      </c>
      <c r="F96" s="9">
        <v>75</v>
      </c>
      <c r="G96" s="15" t="str">
        <f t="shared" ref="G96:G100" si="4">HYPERLINK("https://www.hrr.mlit.go.jp/hsikou/data/kensetu/"&amp;$E96&amp;"/"&amp;$F96&amp;"se.pdf","●")</f>
        <v>●</v>
      </c>
      <c r="H96" s="15" t="str">
        <f t="shared" ref="H96:H101" si="5">HYPERLINK("https://www.hrr.mlit.go.jp/hsikou/data/kensetu/"&amp;$E96&amp;"/"&amp;$F96&amp;"san.pdf","●")</f>
        <v>●</v>
      </c>
      <c r="I96" s="15"/>
      <c r="J96" s="15"/>
      <c r="K96" s="21"/>
      <c r="L96" s="21"/>
      <c r="M96" s="21"/>
      <c r="N96" s="21"/>
      <c r="O96" s="15"/>
      <c r="P96" s="15"/>
      <c r="Q96" s="15"/>
      <c r="R96" s="15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17"/>
    </row>
    <row r="97" spans="1:29" ht="33" customHeight="1" x14ac:dyDescent="0.2">
      <c r="A97" s="11">
        <v>46174</v>
      </c>
      <c r="B97" s="11">
        <v>46265</v>
      </c>
      <c r="C97" s="28" t="s">
        <v>22</v>
      </c>
      <c r="D97" s="10" t="s">
        <v>125</v>
      </c>
      <c r="E97" s="8">
        <v>142</v>
      </c>
      <c r="F97" s="9">
        <v>77</v>
      </c>
      <c r="G97" s="15" t="str">
        <f t="shared" si="4"/>
        <v>●</v>
      </c>
      <c r="H97" s="24" t="str">
        <f>HYPERLINK("https://www.hrr.mlit.go.jp/hsikou/data/kensetu/"&amp;$E97&amp;"/"&amp;$F97&amp;"san.pdf","●")</f>
        <v>●</v>
      </c>
      <c r="I97" s="15"/>
      <c r="J97" s="15"/>
      <c r="K97" s="21"/>
      <c r="L97" s="21"/>
      <c r="M97" s="21"/>
      <c r="N97" s="21"/>
      <c r="O97" s="15"/>
      <c r="P97" s="15"/>
      <c r="Q97" s="15"/>
      <c r="R97" s="15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17"/>
    </row>
    <row r="98" spans="1:29" ht="33" customHeight="1" x14ac:dyDescent="0.2">
      <c r="A98" s="11">
        <v>46174</v>
      </c>
      <c r="B98" s="11">
        <v>46265</v>
      </c>
      <c r="C98" s="28" t="s">
        <v>22</v>
      </c>
      <c r="D98" s="10" t="s">
        <v>126</v>
      </c>
      <c r="E98" s="8">
        <v>142</v>
      </c>
      <c r="F98" s="9">
        <v>78</v>
      </c>
      <c r="G98" s="15" t="str">
        <f t="shared" si="4"/>
        <v>●</v>
      </c>
      <c r="H98" s="15" t="str">
        <f t="shared" si="5"/>
        <v>●</v>
      </c>
      <c r="I98" s="15"/>
      <c r="J98" s="15"/>
      <c r="K98" s="21"/>
      <c r="L98" s="21"/>
      <c r="M98" s="21"/>
      <c r="N98" s="21"/>
      <c r="O98" s="15"/>
      <c r="P98" s="15"/>
      <c r="Q98" s="15"/>
      <c r="R98" s="15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17"/>
    </row>
    <row r="99" spans="1:29" ht="33" customHeight="1" x14ac:dyDescent="0.2">
      <c r="A99" s="11">
        <v>46174</v>
      </c>
      <c r="B99" s="11">
        <v>46265</v>
      </c>
      <c r="C99" s="28" t="s">
        <v>22</v>
      </c>
      <c r="D99" s="10" t="s">
        <v>127</v>
      </c>
      <c r="E99" s="8">
        <v>142</v>
      </c>
      <c r="F99" s="9">
        <v>79</v>
      </c>
      <c r="G99" s="15" t="str">
        <f t="shared" si="4"/>
        <v>●</v>
      </c>
      <c r="H99" s="15" t="str">
        <f t="shared" si="5"/>
        <v>●</v>
      </c>
      <c r="I99" s="15"/>
      <c r="J99" s="15"/>
      <c r="K99" s="21"/>
      <c r="L99" s="21"/>
      <c r="M99" s="21"/>
      <c r="N99" s="21"/>
      <c r="O99" s="15"/>
      <c r="P99" s="15"/>
      <c r="Q99" s="15"/>
      <c r="R99" s="15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17"/>
    </row>
    <row r="100" spans="1:29" ht="33" customHeight="1" x14ac:dyDescent="0.2">
      <c r="A100" s="11">
        <v>46174</v>
      </c>
      <c r="B100" s="11">
        <v>46265</v>
      </c>
      <c r="C100" s="28" t="s">
        <v>22</v>
      </c>
      <c r="D100" s="10" t="s">
        <v>128</v>
      </c>
      <c r="E100" s="8">
        <v>142</v>
      </c>
      <c r="F100" s="9">
        <v>81</v>
      </c>
      <c r="G100" s="15" t="str">
        <f t="shared" si="4"/>
        <v>●</v>
      </c>
      <c r="H100" s="15" t="str">
        <f t="shared" si="5"/>
        <v>●</v>
      </c>
      <c r="I100" s="15"/>
      <c r="J100" s="15"/>
      <c r="K100" s="21"/>
      <c r="L100" s="21"/>
      <c r="M100" s="21"/>
      <c r="N100" s="21"/>
      <c r="O100" s="15"/>
      <c r="P100" s="15"/>
      <c r="Q100" s="15"/>
      <c r="R100" s="15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17"/>
    </row>
    <row r="101" spans="1:29" ht="33" customHeight="1" x14ac:dyDescent="0.2">
      <c r="A101" s="11">
        <v>46174</v>
      </c>
      <c r="B101" s="11">
        <v>46265</v>
      </c>
      <c r="C101" s="28" t="s">
        <v>22</v>
      </c>
      <c r="D101" s="10" t="s">
        <v>131</v>
      </c>
      <c r="E101" s="8">
        <v>142</v>
      </c>
      <c r="F101" s="9">
        <v>82</v>
      </c>
      <c r="G101" s="24" t="str">
        <f>HYPERLINK("https://www.hrr.mlit.go.jp/hsikou/data/kensetu/"&amp;$E101&amp;"/"&amp;$F101&amp;"se.pdf","●")</f>
        <v>●</v>
      </c>
      <c r="H101" s="15" t="str">
        <f t="shared" si="5"/>
        <v>●</v>
      </c>
      <c r="I101" s="15"/>
      <c r="J101" s="15"/>
      <c r="K101" s="21"/>
      <c r="L101" s="21"/>
      <c r="M101" s="21"/>
      <c r="N101" s="21"/>
      <c r="O101" s="15"/>
      <c r="P101" s="15"/>
      <c r="Q101" s="15"/>
      <c r="R101" s="15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17"/>
    </row>
    <row r="102" spans="1:29" ht="33" customHeight="1" x14ac:dyDescent="0.2">
      <c r="A102" s="11">
        <v>46174</v>
      </c>
      <c r="B102" s="11">
        <v>46265</v>
      </c>
      <c r="C102" s="28" t="s">
        <v>11</v>
      </c>
      <c r="D102" s="10" t="s">
        <v>132</v>
      </c>
      <c r="E102" s="8">
        <v>159</v>
      </c>
      <c r="F102" s="9">
        <v>83</v>
      </c>
      <c r="G102" s="15"/>
      <c r="H102" s="15"/>
      <c r="I102" s="15"/>
      <c r="J102" s="15"/>
      <c r="K102" s="21"/>
      <c r="L102" s="21"/>
      <c r="M102" s="21"/>
      <c r="N102" s="21"/>
      <c r="O102" s="24" t="str">
        <f>HYPERLINK("https://www.hrr.mlit.go.jp/hsikou/data/kensetu/"&amp;$E102&amp;"/"&amp;$F102&amp;"se.pdf","●")</f>
        <v>●</v>
      </c>
      <c r="P102" s="15" t="str">
        <f>HYPERLINK("https://www.hrr.mlit.go.jp/hsikou/data/kensetu/"&amp;$E102&amp;"/"&amp;$F102&amp;"san.pdf","●")</f>
        <v>●</v>
      </c>
      <c r="Q102" s="15"/>
      <c r="R102" s="15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17"/>
    </row>
    <row r="103" spans="1:29" ht="33" customHeight="1" x14ac:dyDescent="0.2">
      <c r="A103" s="11">
        <v>46174</v>
      </c>
      <c r="B103" s="11">
        <v>46265</v>
      </c>
      <c r="C103" s="28" t="s">
        <v>11</v>
      </c>
      <c r="D103" s="10" t="s">
        <v>129</v>
      </c>
      <c r="E103" s="8">
        <v>159</v>
      </c>
      <c r="F103" s="9">
        <v>84</v>
      </c>
      <c r="G103" s="15"/>
      <c r="H103" s="15"/>
      <c r="I103" s="24" t="str">
        <f>HYPERLINK("https://www.hrr.mlit.go.jp/hsikou/data/kensetu/"&amp;$E103&amp;"/"&amp;$F103&amp;"se.pdf","●")</f>
        <v>●</v>
      </c>
      <c r="J103" s="24" t="str">
        <f>HYPERLINK("https://www.hrr.mlit.go.jp/hsikou/data/kensetu/"&amp;$E103&amp;"/"&amp;$F103&amp;"san.pdf","●")</f>
        <v>●</v>
      </c>
      <c r="K103" s="21"/>
      <c r="L103" s="21"/>
      <c r="M103" s="21"/>
      <c r="N103" s="21"/>
      <c r="O103" s="15"/>
      <c r="P103" s="15"/>
      <c r="Q103" s="15"/>
      <c r="R103" s="15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17"/>
    </row>
    <row r="104" spans="1:29" ht="33" customHeight="1" x14ac:dyDescent="0.2">
      <c r="A104" s="11">
        <v>46174</v>
      </c>
      <c r="B104" s="11">
        <v>46265</v>
      </c>
      <c r="C104" s="28" t="s">
        <v>11</v>
      </c>
      <c r="D104" s="10" t="s">
        <v>130</v>
      </c>
      <c r="E104" s="8">
        <v>143</v>
      </c>
      <c r="F104" s="9">
        <v>92</v>
      </c>
      <c r="G104" s="15"/>
      <c r="H104" s="15"/>
      <c r="I104" s="15"/>
      <c r="J104" s="15"/>
      <c r="K104" s="21"/>
      <c r="L104" s="21"/>
      <c r="M104" s="21"/>
      <c r="N104" s="21"/>
      <c r="O104" s="15" t="str">
        <f>HYPERLINK("https://www.hrr.mlit.go.jp/hsikou/data/kensetu/"&amp;$E104&amp;"/"&amp;$F104&amp;"se.pdf","●")</f>
        <v>●</v>
      </c>
      <c r="P104" s="15" t="str">
        <f>HYPERLINK("https://www.hrr.mlit.go.jp/hsikou/data/kensetu/"&amp;$E104&amp;"/"&amp;$F104&amp;"san.pdf","●")</f>
        <v>●</v>
      </c>
      <c r="Q104" s="15"/>
      <c r="R104" s="15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17"/>
    </row>
    <row r="105" spans="1:29" ht="33" customHeight="1" x14ac:dyDescent="0.2">
      <c r="A105" s="11">
        <v>46174</v>
      </c>
      <c r="B105" s="11">
        <v>46265</v>
      </c>
      <c r="C105" s="28" t="s">
        <v>22</v>
      </c>
      <c r="D105" s="10" t="s">
        <v>135</v>
      </c>
      <c r="E105" s="8">
        <v>144</v>
      </c>
      <c r="F105" s="9">
        <v>1011</v>
      </c>
      <c r="G105" s="15" t="str">
        <f>HYPERLINK("https://www.hrr.mlit.go.jp/hsikou/data/kensetu/"&amp;$E105&amp;"/"&amp;$F105&amp;"se.pdf","●")</f>
        <v>●</v>
      </c>
      <c r="H105" s="15" t="str">
        <f>HYPERLINK("https://www.hrr.mlit.go.jp/hsikou/data/kensetu/"&amp;$E105&amp;"/"&amp;$F105&amp;"san.pdf","●")</f>
        <v>●</v>
      </c>
      <c r="I105" s="15"/>
      <c r="J105" s="15"/>
      <c r="K105" s="21"/>
      <c r="L105" s="21"/>
      <c r="M105" s="21"/>
      <c r="N105" s="21"/>
      <c r="O105" s="15"/>
      <c r="P105" s="15"/>
      <c r="Q105" s="15"/>
      <c r="R105" s="15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17"/>
    </row>
    <row r="106" spans="1:29" ht="33" customHeight="1" x14ac:dyDescent="0.2">
      <c r="A106" s="11">
        <v>46174</v>
      </c>
      <c r="B106" s="11">
        <v>46265</v>
      </c>
      <c r="C106" s="28" t="s">
        <v>22</v>
      </c>
      <c r="D106" s="10" t="s">
        <v>133</v>
      </c>
      <c r="E106" s="8">
        <v>144</v>
      </c>
      <c r="F106" s="9">
        <v>1012</v>
      </c>
      <c r="G106" s="15" t="str">
        <f>HYPERLINK("https://www.hrr.mlit.go.jp/hsikou/data/kensetu/"&amp;$E106&amp;"/"&amp;$F106&amp;"se.pdf","●")</f>
        <v>●</v>
      </c>
      <c r="H106" s="15" t="str">
        <f>HYPERLINK("https://www.hrr.mlit.go.jp/hsikou/data/kensetu/"&amp;$E106&amp;"/"&amp;$F106&amp;"san.pdf","●")</f>
        <v>●</v>
      </c>
      <c r="I106" s="15"/>
      <c r="J106" s="15"/>
      <c r="K106" s="21"/>
      <c r="L106" s="21"/>
      <c r="M106" s="21"/>
      <c r="N106" s="21"/>
      <c r="O106" s="15"/>
      <c r="P106" s="15"/>
      <c r="Q106" s="15"/>
      <c r="R106" s="15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17"/>
    </row>
    <row r="107" spans="1:29" ht="33" customHeight="1" x14ac:dyDescent="0.2">
      <c r="A107" s="11">
        <v>46174</v>
      </c>
      <c r="B107" s="11">
        <v>46265</v>
      </c>
      <c r="C107" s="28" t="s">
        <v>22</v>
      </c>
      <c r="D107" s="10" t="s">
        <v>136</v>
      </c>
      <c r="E107" s="8">
        <v>144</v>
      </c>
      <c r="F107" s="9">
        <v>1013</v>
      </c>
      <c r="G107" s="15" t="str">
        <f>HYPERLINK("https://www.hrr.mlit.go.jp/hsikou/data/kensetu/"&amp;$E107&amp;"/"&amp;$F107&amp;"se.pdf","●")</f>
        <v>●</v>
      </c>
      <c r="H107" s="15" t="str">
        <f>HYPERLINK("https://www.hrr.mlit.go.jp/hsikou/data/kensetu/"&amp;$E107&amp;"/"&amp;$F107&amp;"san.pdf","●")</f>
        <v>●</v>
      </c>
      <c r="I107" s="15"/>
      <c r="J107" s="15"/>
      <c r="K107" s="21"/>
      <c r="L107" s="21"/>
      <c r="M107" s="21"/>
      <c r="N107" s="21"/>
      <c r="O107" s="15"/>
      <c r="P107" s="15"/>
      <c r="Q107" s="15"/>
      <c r="R107" s="15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17"/>
    </row>
    <row r="108" spans="1:29" ht="33" customHeight="1" x14ac:dyDescent="0.2">
      <c r="A108" s="11">
        <v>46174</v>
      </c>
      <c r="B108" s="11">
        <v>46265</v>
      </c>
      <c r="C108" s="28" t="s">
        <v>22</v>
      </c>
      <c r="D108" s="10" t="s">
        <v>137</v>
      </c>
      <c r="E108" s="8">
        <v>144</v>
      </c>
      <c r="F108" s="9">
        <v>1015</v>
      </c>
      <c r="G108" s="24" t="str">
        <f>HYPERLINK("https://www.hrr.mlit.go.jp/hsikou/data/kensetu/"&amp;$E108&amp;"/"&amp;$F108&amp;"se.pdf","●")</f>
        <v>●</v>
      </c>
      <c r="H108" s="15" t="str">
        <f>HYPERLINK("https://www.hrr.mlit.go.jp/hsikou/data/kensetu/"&amp;$E108&amp;"/"&amp;$F108&amp;"san.pdf","●")</f>
        <v>●</v>
      </c>
      <c r="I108" s="15"/>
      <c r="J108" s="15"/>
      <c r="K108" s="21"/>
      <c r="L108" s="21"/>
      <c r="M108" s="21"/>
      <c r="N108" s="21"/>
      <c r="O108" s="15"/>
      <c r="P108" s="15"/>
      <c r="Q108" s="15"/>
      <c r="R108" s="15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17"/>
    </row>
    <row r="109" spans="1:29" ht="33" customHeight="1" x14ac:dyDescent="0.2">
      <c r="A109" s="11">
        <v>46174</v>
      </c>
      <c r="B109" s="11">
        <v>46265</v>
      </c>
      <c r="C109" s="28" t="s">
        <v>11</v>
      </c>
      <c r="D109" s="10" t="s">
        <v>138</v>
      </c>
      <c r="E109" s="8">
        <v>144</v>
      </c>
      <c r="F109" s="9">
        <v>1016</v>
      </c>
      <c r="G109" s="15"/>
      <c r="H109" s="15"/>
      <c r="I109" s="15"/>
      <c r="J109" s="15"/>
      <c r="K109" s="24" t="str">
        <f>HYPERLINK("https://www.hrr.mlit.go.jp/hsikou/data/kensetu/"&amp;$E109&amp;"/"&amp;$F109&amp;"se.pdf","●")</f>
        <v>●</v>
      </c>
      <c r="L109" s="24" t="str">
        <f>HYPERLINK("https://www.hrr.mlit.go.jp/hsikou/data/kensetu/"&amp;$E109&amp;"/"&amp;$F109&amp;"san.pdf","●")</f>
        <v>●</v>
      </c>
      <c r="M109" s="21"/>
      <c r="N109" s="21"/>
      <c r="O109" s="15"/>
      <c r="P109" s="15"/>
      <c r="Q109" s="15"/>
      <c r="R109" s="15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17"/>
    </row>
    <row r="110" spans="1:29" ht="33" customHeight="1" x14ac:dyDescent="0.2">
      <c r="A110" s="11">
        <v>46174</v>
      </c>
      <c r="B110" s="11">
        <v>46265</v>
      </c>
      <c r="C110" s="28" t="s">
        <v>22</v>
      </c>
      <c r="D110" s="10" t="s">
        <v>134</v>
      </c>
      <c r="E110" s="8">
        <v>146</v>
      </c>
      <c r="F110" s="9">
        <v>102</v>
      </c>
      <c r="G110" s="24" t="str">
        <f>HYPERLINK("https://www.hrr.mlit.go.jp/hsikou/data/kensetu/"&amp;$E110&amp;"/"&amp;$F110&amp;"se.pdf","●")</f>
        <v>●</v>
      </c>
      <c r="H110" s="15" t="str">
        <f>HYPERLINK("https://www.hrr.mlit.go.jp/hsikou/data/kensetu/"&amp;$E110&amp;"/"&amp;$F110&amp;"san.pdf","●")</f>
        <v>●</v>
      </c>
      <c r="I110" s="15"/>
      <c r="J110" s="15"/>
      <c r="K110" s="21"/>
      <c r="L110" s="21"/>
      <c r="M110" s="21"/>
      <c r="N110" s="21"/>
      <c r="O110" s="15"/>
      <c r="P110" s="15"/>
      <c r="Q110" s="15"/>
      <c r="R110" s="15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17"/>
    </row>
    <row r="111" spans="1:29" ht="33" customHeight="1" x14ac:dyDescent="0.2">
      <c r="A111" s="11">
        <v>46174</v>
      </c>
      <c r="B111" s="11">
        <v>46265</v>
      </c>
      <c r="C111" s="28" t="s">
        <v>22</v>
      </c>
      <c r="D111" s="10" t="s">
        <v>139</v>
      </c>
      <c r="E111" s="8">
        <v>146</v>
      </c>
      <c r="F111" s="9">
        <v>103</v>
      </c>
      <c r="G111" s="24" t="str">
        <f>HYPERLINK("https://www.hrr.mlit.go.jp/hsikou/data/kensetu/"&amp;$E111&amp;"/"&amp;$F111&amp;"se.pdf","●")</f>
        <v>●</v>
      </c>
      <c r="H111" s="15" t="str">
        <f>HYPERLINK("https://www.hrr.mlit.go.jp/hsikou/data/kensetu/"&amp;$E111&amp;"/"&amp;$F111&amp;"san.pdf","●")</f>
        <v>●</v>
      </c>
      <c r="I111" s="15"/>
      <c r="J111" s="15"/>
      <c r="K111" s="21"/>
      <c r="L111" s="21"/>
      <c r="M111" s="21"/>
      <c r="N111" s="21"/>
      <c r="O111" s="15"/>
      <c r="P111" s="15"/>
      <c r="Q111" s="15"/>
      <c r="R111" s="15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17"/>
    </row>
    <row r="112" spans="1:29" ht="33" customHeight="1" x14ac:dyDescent="0.2">
      <c r="A112" s="11">
        <v>46174</v>
      </c>
      <c r="B112" s="11">
        <v>46265</v>
      </c>
      <c r="C112" s="28" t="s">
        <v>11</v>
      </c>
      <c r="D112" s="10" t="s">
        <v>140</v>
      </c>
      <c r="E112" s="8">
        <v>162</v>
      </c>
      <c r="F112" s="9">
        <v>120</v>
      </c>
      <c r="G112" s="15"/>
      <c r="H112" s="15"/>
      <c r="I112" s="15"/>
      <c r="J112" s="15"/>
      <c r="K112" s="21"/>
      <c r="L112" s="21"/>
      <c r="M112" s="21"/>
      <c r="N112" s="21"/>
      <c r="O112" s="15"/>
      <c r="P112" s="15"/>
      <c r="Q112" s="15" t="str">
        <f>HYPERLINK("https://www.hrr.mlit.go.jp/hsikou/data/kensetu/"&amp;$E112&amp;"/"&amp;$F112&amp;"se.pdf","●")</f>
        <v>●</v>
      </c>
      <c r="R112" s="24" t="str">
        <f>HYPERLINK("https://www.hrr.mlit.go.jp/hsikou/data/kensetu/"&amp;$E112&amp;"/"&amp;$F112&amp;"san.pdf","●")</f>
        <v>●</v>
      </c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17"/>
    </row>
    <row r="113" spans="1:29" ht="33" customHeight="1" x14ac:dyDescent="0.2">
      <c r="A113" s="11">
        <v>46174</v>
      </c>
      <c r="B113" s="11">
        <v>46265</v>
      </c>
      <c r="C113" s="28" t="s">
        <v>11</v>
      </c>
      <c r="D113" s="10" t="s">
        <v>141</v>
      </c>
      <c r="E113" s="8">
        <v>162</v>
      </c>
      <c r="F113" s="9">
        <v>121</v>
      </c>
      <c r="G113" s="15"/>
      <c r="H113" s="15"/>
      <c r="I113" s="15"/>
      <c r="J113" s="15"/>
      <c r="K113" s="21"/>
      <c r="L113" s="21"/>
      <c r="M113" s="21"/>
      <c r="N113" s="21"/>
      <c r="O113" s="15"/>
      <c r="P113" s="15"/>
      <c r="Q113" s="15" t="str">
        <f>HYPERLINK("https://www.hrr.mlit.go.jp/hsikou/data/kensetu/"&amp;$E113&amp;"/"&amp;$F113&amp;"se.pdf","●")</f>
        <v>●</v>
      </c>
      <c r="R113" s="15" t="str">
        <f>HYPERLINK("https://www.hrr.mlit.go.jp/hsikou/data/kensetu/"&amp;$E113&amp;"/"&amp;$F113&amp;"san.pdf","●")</f>
        <v>●</v>
      </c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17"/>
    </row>
    <row r="114" spans="1:29" ht="33" customHeight="1" x14ac:dyDescent="0.2">
      <c r="A114" s="11">
        <v>46174</v>
      </c>
      <c r="B114" s="11">
        <v>46265</v>
      </c>
      <c r="C114" s="28" t="s">
        <v>22</v>
      </c>
      <c r="D114" s="10" t="s">
        <v>142</v>
      </c>
      <c r="E114" s="8">
        <v>161</v>
      </c>
      <c r="F114" s="9">
        <v>123</v>
      </c>
      <c r="G114" s="24" t="str">
        <f>HYPERLINK("https://www.hrr.mlit.go.jp/hsikou/data/kensetu/"&amp;$E114&amp;"/"&amp;$F114&amp;"se.pdf","●")</f>
        <v>●</v>
      </c>
      <c r="H114" s="15" t="str">
        <f>HYPERLINK("https://www.hrr.mlit.go.jp/hsikou/data/kensetu/"&amp;$E114&amp;"/"&amp;$F114&amp;"san.pdf","●")</f>
        <v>●</v>
      </c>
      <c r="I114" s="15"/>
      <c r="J114" s="15"/>
      <c r="K114" s="21"/>
      <c r="L114" s="21"/>
      <c r="M114" s="21"/>
      <c r="N114" s="21"/>
      <c r="O114" s="15"/>
      <c r="P114" s="15"/>
      <c r="Q114" s="15"/>
      <c r="R114" s="15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17"/>
    </row>
    <row r="115" spans="1:29" ht="33" customHeight="1" x14ac:dyDescent="0.2">
      <c r="A115" s="11">
        <v>46174</v>
      </c>
      <c r="B115" s="11">
        <v>46265</v>
      </c>
      <c r="C115" s="28" t="s">
        <v>22</v>
      </c>
      <c r="D115" s="10" t="s">
        <v>143</v>
      </c>
      <c r="E115" s="8">
        <v>149</v>
      </c>
      <c r="F115" s="9">
        <v>145</v>
      </c>
      <c r="G115" s="24" t="str">
        <f>HYPERLINK("https://www.hrr.mlit.go.jp/hsikou/data/kensetu/"&amp;$E115&amp;"/"&amp;$F115&amp;"se.pdf","●")</f>
        <v>●</v>
      </c>
      <c r="H115" s="15" t="str">
        <f t="shared" ref="H115:H131" si="6">HYPERLINK("https://www.hrr.mlit.go.jp/hsikou/data/kensetu/"&amp;$E115&amp;"/"&amp;$F115&amp;"san.pdf","●")</f>
        <v>●</v>
      </c>
      <c r="I115" s="15"/>
      <c r="J115" s="15"/>
      <c r="K115" s="21"/>
      <c r="L115" s="21"/>
      <c r="M115" s="21"/>
      <c r="N115" s="21"/>
      <c r="O115" s="15"/>
      <c r="P115" s="15"/>
      <c r="Q115" s="15"/>
      <c r="R115" s="15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17"/>
    </row>
    <row r="116" spans="1:29" ht="33" customHeight="1" x14ac:dyDescent="0.2">
      <c r="A116" s="11">
        <v>46174</v>
      </c>
      <c r="B116" s="11">
        <v>46265</v>
      </c>
      <c r="C116" s="28" t="s">
        <v>22</v>
      </c>
      <c r="D116" s="10" t="s">
        <v>144</v>
      </c>
      <c r="E116" s="8">
        <v>149</v>
      </c>
      <c r="F116" s="9">
        <v>146</v>
      </c>
      <c r="G116" s="24" t="str">
        <f>HYPERLINK("https://www.hrr.mlit.go.jp/hsikou/data/kensetu/"&amp;$E116&amp;"/"&amp;$F116&amp;"se.pdf","●")</f>
        <v>●</v>
      </c>
      <c r="H116" s="24" t="str">
        <f>HYPERLINK("https://www.hrr.mlit.go.jp/hsikou/data/kensetu/"&amp;$E116&amp;"/"&amp;$F116&amp;"san.pdf","●")</f>
        <v>●</v>
      </c>
      <c r="I116" s="15"/>
      <c r="J116" s="15"/>
      <c r="K116" s="21"/>
      <c r="L116" s="21"/>
      <c r="M116" s="21"/>
      <c r="N116" s="21"/>
      <c r="O116" s="15"/>
      <c r="P116" s="15"/>
      <c r="Q116" s="15"/>
      <c r="R116" s="15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17"/>
    </row>
    <row r="117" spans="1:29" ht="33" customHeight="1" x14ac:dyDescent="0.2">
      <c r="A117" s="11">
        <v>46174</v>
      </c>
      <c r="B117" s="11">
        <v>46265</v>
      </c>
      <c r="C117" s="28" t="s">
        <v>22</v>
      </c>
      <c r="D117" s="10" t="s">
        <v>145</v>
      </c>
      <c r="E117" s="8">
        <v>149</v>
      </c>
      <c r="F117" s="9">
        <v>147</v>
      </c>
      <c r="G117" s="24" t="str">
        <f t="shared" ref="G117" si="7">HYPERLINK("https://www.hrr.mlit.go.jp/hsikou/data/kensetu/"&amp;$E117&amp;"/"&amp;$F117&amp;"se.pdf","●")</f>
        <v>●</v>
      </c>
      <c r="H117" s="15" t="str">
        <f t="shared" si="6"/>
        <v>●</v>
      </c>
      <c r="I117" s="15"/>
      <c r="J117" s="15"/>
      <c r="K117" s="21"/>
      <c r="L117" s="21"/>
      <c r="M117" s="21"/>
      <c r="N117" s="21"/>
      <c r="O117" s="15"/>
      <c r="P117" s="15"/>
      <c r="Q117" s="15"/>
      <c r="R117" s="15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17"/>
    </row>
    <row r="118" spans="1:29" ht="33" customHeight="1" x14ac:dyDescent="0.2">
      <c r="A118" s="11">
        <v>46174</v>
      </c>
      <c r="B118" s="11">
        <v>46265</v>
      </c>
      <c r="C118" s="28" t="s">
        <v>22</v>
      </c>
      <c r="D118" s="10" t="s">
        <v>146</v>
      </c>
      <c r="E118" s="8">
        <v>157</v>
      </c>
      <c r="F118" s="9">
        <v>304</v>
      </c>
      <c r="G118" s="24" t="str">
        <f>HYPERLINK("https://www.hrr.mlit.go.jp/hsikou/data/kensetu/"&amp;$E118&amp;"/"&amp;$F118&amp;"se.pdf","●")</f>
        <v>●</v>
      </c>
      <c r="H118" s="15" t="str">
        <f t="shared" si="6"/>
        <v>●</v>
      </c>
      <c r="I118" s="15"/>
      <c r="J118" s="15"/>
      <c r="K118" s="21"/>
      <c r="L118" s="21"/>
      <c r="M118" s="21"/>
      <c r="N118" s="21"/>
      <c r="O118" s="15"/>
      <c r="P118" s="15"/>
      <c r="Q118" s="15"/>
      <c r="R118" s="15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17"/>
    </row>
    <row r="119" spans="1:29" ht="33" customHeight="1" x14ac:dyDescent="0.2">
      <c r="A119" s="11">
        <v>46181</v>
      </c>
      <c r="B119" s="11">
        <v>46272</v>
      </c>
      <c r="C119" s="29" t="s">
        <v>25</v>
      </c>
      <c r="D119" s="10" t="s">
        <v>147</v>
      </c>
      <c r="E119" s="8">
        <v>175</v>
      </c>
      <c r="F119" s="9">
        <v>210</v>
      </c>
      <c r="G119" s="24"/>
      <c r="H119" s="15"/>
      <c r="I119" s="15"/>
      <c r="J119" s="15"/>
      <c r="K119" s="21"/>
      <c r="L119" s="21"/>
      <c r="M119" s="21"/>
      <c r="N119" s="21"/>
      <c r="O119" s="15"/>
      <c r="P119" s="15"/>
      <c r="Q119" s="15"/>
      <c r="R119" s="15"/>
      <c r="S119" s="24" t="str">
        <f>HYPERLINK("https://www.hrr.mlit.go.jp/hsikou/data/kensetu/175/2101se.pdf","●")</f>
        <v>●</v>
      </c>
      <c r="T119" s="24" t="str">
        <f>HYPERLINK("https://www.hrr.mlit.go.jp/hsikou/data/kensetu/175/2101san.pdf","●")</f>
        <v>●</v>
      </c>
      <c r="U119" s="24" t="str">
        <f>HYPERLINK("https://www.hrr.mlit.go.jp/hsikou/data/kensetu/175/2102se.pdf","●")</f>
        <v>●</v>
      </c>
      <c r="V119" s="24" t="str">
        <f>HYPERLINK("https://www.hrr.mlit.go.jp/hsikou/data/kensetu/175/2102san.pdf","●")</f>
        <v>●</v>
      </c>
      <c r="W119" s="22"/>
      <c r="X119" s="22"/>
      <c r="Y119" s="22"/>
      <c r="Z119" s="22"/>
      <c r="AA119" s="22"/>
      <c r="AB119" s="22"/>
      <c r="AC119" s="17"/>
    </row>
    <row r="120" spans="1:29" ht="33" customHeight="1" x14ac:dyDescent="0.2">
      <c r="A120" s="11">
        <v>46181</v>
      </c>
      <c r="B120" s="11">
        <v>46272</v>
      </c>
      <c r="C120" s="29" t="s">
        <v>11</v>
      </c>
      <c r="D120" s="10" t="s">
        <v>148</v>
      </c>
      <c r="E120" s="8">
        <v>179</v>
      </c>
      <c r="F120" s="9">
        <v>229</v>
      </c>
      <c r="G120" s="24"/>
      <c r="H120" s="15"/>
      <c r="I120" s="15"/>
      <c r="J120" s="15"/>
      <c r="K120" s="21"/>
      <c r="L120" s="21"/>
      <c r="M120" s="24" t="str">
        <f>HYPERLINK("https://www.hrr.mlit.go.jp/hsikou/data/kensetu/"&amp;$E120&amp;"/"&amp;$F120&amp;"se.pdf","●")</f>
        <v>●</v>
      </c>
      <c r="N120" s="15" t="str">
        <f t="shared" ref="N120" si="8">HYPERLINK("https://www.hrr.mlit.go.jp/hsikou/data/kensetu/"&amp;$E120&amp;"/"&amp;$F120&amp;"san.pdf","●")</f>
        <v>●</v>
      </c>
      <c r="O120" s="15"/>
      <c r="P120" s="15"/>
      <c r="Q120" s="15"/>
      <c r="R120" s="15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17"/>
    </row>
    <row r="121" spans="1:29" ht="33" customHeight="1" x14ac:dyDescent="0.2">
      <c r="A121" s="11">
        <v>46181</v>
      </c>
      <c r="B121" s="11">
        <v>46272</v>
      </c>
      <c r="C121" s="29" t="s">
        <v>11</v>
      </c>
      <c r="D121" s="10" t="s">
        <v>149</v>
      </c>
      <c r="E121" s="8">
        <v>179</v>
      </c>
      <c r="F121" s="9">
        <v>230</v>
      </c>
      <c r="G121" s="24"/>
      <c r="H121" s="15"/>
      <c r="I121" s="15"/>
      <c r="J121" s="15"/>
      <c r="K121" s="24" t="str">
        <f>HYPERLINK("https://www.hrr.mlit.go.jp/hsikou/data/kensetu/"&amp;$E121&amp;"/"&amp;$F121&amp;"se.pdf","●")</f>
        <v>●</v>
      </c>
      <c r="L121" s="15" t="str">
        <f t="shared" ref="L121" si="9">HYPERLINK("https://www.hrr.mlit.go.jp/hsikou/data/kensetu/"&amp;$E121&amp;"/"&amp;$F121&amp;"san.pdf","●")</f>
        <v>●</v>
      </c>
      <c r="M121" s="21"/>
      <c r="N121" s="21"/>
      <c r="O121" s="15"/>
      <c r="P121" s="15"/>
      <c r="Q121" s="15"/>
      <c r="R121" s="15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17"/>
    </row>
    <row r="122" spans="1:29" ht="33" customHeight="1" x14ac:dyDescent="0.2">
      <c r="A122" s="11">
        <v>46181</v>
      </c>
      <c r="B122" s="11">
        <v>46272</v>
      </c>
      <c r="C122" s="29" t="s">
        <v>22</v>
      </c>
      <c r="D122" s="10" t="s">
        <v>150</v>
      </c>
      <c r="E122" s="8">
        <v>180</v>
      </c>
      <c r="F122" s="9">
        <v>2391</v>
      </c>
      <c r="G122" s="24" t="str">
        <f>HYPERLINK("https://www.hrr.mlit.go.jp/hsikou/data/kensetu/"&amp;$E122&amp;"/"&amp;$F122&amp;"se.pdf","●")</f>
        <v>●</v>
      </c>
      <c r="H122" s="15" t="str">
        <f t="shared" si="6"/>
        <v>●</v>
      </c>
      <c r="I122" s="15"/>
      <c r="J122" s="15"/>
      <c r="K122" s="21"/>
      <c r="L122" s="21"/>
      <c r="M122" s="21"/>
      <c r="N122" s="21"/>
      <c r="O122" s="15"/>
      <c r="P122" s="15"/>
      <c r="Q122" s="15"/>
      <c r="R122" s="15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17"/>
    </row>
    <row r="123" spans="1:29" ht="33" customHeight="1" x14ac:dyDescent="0.2">
      <c r="A123" s="11">
        <v>46181</v>
      </c>
      <c r="B123" s="11">
        <v>46272</v>
      </c>
      <c r="C123" s="29" t="s">
        <v>22</v>
      </c>
      <c r="D123" s="10" t="s">
        <v>151</v>
      </c>
      <c r="E123" s="8">
        <v>180</v>
      </c>
      <c r="F123" s="9">
        <v>2392</v>
      </c>
      <c r="G123" s="24" t="str">
        <f>HYPERLINK("https://www.hrr.mlit.go.jp/hsikou/data/kensetu/"&amp;$E123&amp;"/"&amp;$F123&amp;"se.pdf","●")</f>
        <v>●</v>
      </c>
      <c r="H123" s="15" t="str">
        <f t="shared" si="6"/>
        <v>●</v>
      </c>
      <c r="I123" s="15"/>
      <c r="J123" s="15"/>
      <c r="K123" s="21"/>
      <c r="L123" s="21"/>
      <c r="M123" s="21"/>
      <c r="N123" s="21"/>
      <c r="O123" s="15"/>
      <c r="P123" s="15"/>
      <c r="Q123" s="15"/>
      <c r="R123" s="15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17"/>
    </row>
    <row r="124" spans="1:29" ht="33" customHeight="1" x14ac:dyDescent="0.2">
      <c r="A124" s="11">
        <v>46181</v>
      </c>
      <c r="B124" s="11">
        <v>46272</v>
      </c>
      <c r="C124" s="29" t="s">
        <v>22</v>
      </c>
      <c r="D124" s="10" t="s">
        <v>152</v>
      </c>
      <c r="E124" s="8">
        <v>180</v>
      </c>
      <c r="F124" s="9">
        <v>2393</v>
      </c>
      <c r="G124" s="24" t="str">
        <f>HYPERLINK("https://www.hrr.mlit.go.jp/hsikou/data/kensetu/"&amp;$E124&amp;"/"&amp;$F124&amp;"se.pdf","●")</f>
        <v>●</v>
      </c>
      <c r="H124" s="15" t="str">
        <f t="shared" si="6"/>
        <v>●</v>
      </c>
      <c r="I124" s="15"/>
      <c r="J124" s="15"/>
      <c r="K124" s="21"/>
      <c r="L124" s="21"/>
      <c r="M124" s="21"/>
      <c r="N124" s="21"/>
      <c r="O124" s="15"/>
      <c r="P124" s="15"/>
      <c r="Q124" s="15"/>
      <c r="R124" s="15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17"/>
    </row>
    <row r="125" spans="1:29" ht="33" customHeight="1" x14ac:dyDescent="0.2">
      <c r="A125" s="11">
        <v>46181</v>
      </c>
      <c r="B125" s="11">
        <v>46272</v>
      </c>
      <c r="C125" s="29" t="s">
        <v>22</v>
      </c>
      <c r="D125" s="10" t="s">
        <v>153</v>
      </c>
      <c r="E125" s="8">
        <v>180</v>
      </c>
      <c r="F125" s="9">
        <v>2394</v>
      </c>
      <c r="G125" s="24" t="str">
        <f>HYPERLINK("https://www.hrr.mlit.go.jp/hsikou/data/kensetu/"&amp;$E125&amp;"/"&amp;$F125&amp;"se.pdf","●")</f>
        <v>●</v>
      </c>
      <c r="H125" s="15" t="str">
        <f t="shared" si="6"/>
        <v>●</v>
      </c>
      <c r="I125" s="15"/>
      <c r="J125" s="15"/>
      <c r="K125" s="21"/>
      <c r="L125" s="21"/>
      <c r="M125" s="21"/>
      <c r="N125" s="21"/>
      <c r="O125" s="15"/>
      <c r="P125" s="15"/>
      <c r="Q125" s="15"/>
      <c r="R125" s="15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17"/>
    </row>
    <row r="126" spans="1:29" ht="33" customHeight="1" x14ac:dyDescent="0.2">
      <c r="A126" s="11">
        <v>46181</v>
      </c>
      <c r="B126" s="11">
        <v>46272</v>
      </c>
      <c r="C126" s="29" t="s">
        <v>11</v>
      </c>
      <c r="D126" s="10" t="s">
        <v>154</v>
      </c>
      <c r="E126" s="8">
        <v>198</v>
      </c>
      <c r="F126" s="9">
        <v>288</v>
      </c>
      <c r="G126" s="24"/>
      <c r="H126" s="15"/>
      <c r="I126" s="15"/>
      <c r="J126" s="15"/>
      <c r="K126" s="24" t="str">
        <f>HYPERLINK("https://www.hrr.mlit.go.jp/hsikou/data/kensetu/"&amp;$E126&amp;"/"&amp;$F126&amp;"se.pdf","●")</f>
        <v>●</v>
      </c>
      <c r="L126" s="15" t="str">
        <f t="shared" ref="L126" si="10">HYPERLINK("https://www.hrr.mlit.go.jp/hsikou/data/kensetu/"&amp;$E126&amp;"/"&amp;$F126&amp;"san.pdf","●")</f>
        <v>●</v>
      </c>
      <c r="M126" s="21"/>
      <c r="N126" s="21"/>
      <c r="O126" s="15"/>
      <c r="P126" s="15"/>
      <c r="Q126" s="15"/>
      <c r="R126" s="15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17"/>
    </row>
    <row r="127" spans="1:29" ht="33" customHeight="1" x14ac:dyDescent="0.2">
      <c r="A127" s="11">
        <v>46181</v>
      </c>
      <c r="B127" s="11">
        <v>46272</v>
      </c>
      <c r="C127" s="29" t="s">
        <v>22</v>
      </c>
      <c r="D127" s="10" t="s">
        <v>155</v>
      </c>
      <c r="E127" s="8">
        <v>198</v>
      </c>
      <c r="F127" s="9">
        <v>294</v>
      </c>
      <c r="G127" s="24" t="str">
        <f>HYPERLINK("https://www.hrr.mlit.go.jp/hsikou/data/kensetu/"&amp;$E127&amp;"/"&amp;$F127&amp;"se.pdf","●")</f>
        <v>●</v>
      </c>
      <c r="H127" s="24" t="str">
        <f>HYPERLINK("https://www.hrr.mlit.go.jp/hsikou/data/kensetu/"&amp;$E127&amp;"/"&amp;$F127&amp;"san.pdf","●")</f>
        <v>●</v>
      </c>
      <c r="I127" s="15"/>
      <c r="J127" s="15"/>
      <c r="K127" s="21"/>
      <c r="L127" s="21"/>
      <c r="M127" s="21"/>
      <c r="N127" s="21"/>
      <c r="O127" s="15"/>
      <c r="P127" s="15"/>
      <c r="Q127" s="15"/>
      <c r="R127" s="15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17"/>
    </row>
    <row r="128" spans="1:29" ht="33" customHeight="1" x14ac:dyDescent="0.2">
      <c r="A128" s="11">
        <v>46181</v>
      </c>
      <c r="B128" s="11">
        <v>46272</v>
      </c>
      <c r="C128" s="29" t="s">
        <v>11</v>
      </c>
      <c r="D128" s="10" t="s">
        <v>158</v>
      </c>
      <c r="E128" s="8">
        <v>198</v>
      </c>
      <c r="F128" s="9">
        <v>295</v>
      </c>
      <c r="G128" s="24"/>
      <c r="H128" s="15"/>
      <c r="I128" s="15"/>
      <c r="J128" s="15"/>
      <c r="K128" s="21"/>
      <c r="L128" s="21"/>
      <c r="M128" s="24" t="str">
        <f>HYPERLINK("https://www.hrr.mlit.go.jp/hsikou/data/kensetu/"&amp;$E128&amp;"/"&amp;$F128&amp;"se.pdf","●")</f>
        <v>●</v>
      </c>
      <c r="N128" s="15" t="str">
        <f t="shared" ref="N128" si="11">HYPERLINK("https://www.hrr.mlit.go.jp/hsikou/data/kensetu/"&amp;$E128&amp;"/"&amp;$F128&amp;"san.pdf","●")</f>
        <v>●</v>
      </c>
      <c r="O128" s="15"/>
      <c r="P128" s="15"/>
      <c r="Q128" s="15"/>
      <c r="R128" s="15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17"/>
    </row>
    <row r="129" spans="1:29" ht="33" customHeight="1" x14ac:dyDescent="0.2">
      <c r="A129" s="11">
        <v>46181</v>
      </c>
      <c r="B129" s="11">
        <v>46272</v>
      </c>
      <c r="C129" s="29" t="s">
        <v>11</v>
      </c>
      <c r="D129" s="10" t="s">
        <v>156</v>
      </c>
      <c r="E129" s="8">
        <v>199</v>
      </c>
      <c r="F129" s="9">
        <v>296</v>
      </c>
      <c r="G129" s="24"/>
      <c r="H129" s="15"/>
      <c r="I129" s="15"/>
      <c r="J129" s="15"/>
      <c r="K129" s="24" t="str">
        <f>HYPERLINK("https://www.hrr.mlit.go.jp/hsikou/data/kensetu/199/2961se.pdf","●")</f>
        <v>●</v>
      </c>
      <c r="L129" s="24" t="str">
        <f>HYPERLINK("https://www.hrr.mlit.go.jp/hsikou/data/kensetu/199/2961san.pdf","●")</f>
        <v>●</v>
      </c>
      <c r="M129" s="24" t="str">
        <f>HYPERLINK("https://www.hrr.mlit.go.jp/hsikou/data/kensetu/199/2962se.pdf","●")</f>
        <v>●</v>
      </c>
      <c r="N129" s="24" t="str">
        <f>HYPERLINK("https://www.hrr.mlit.go.jp/hsikou/data/kensetu/199/2962san.pdf","●")</f>
        <v>●</v>
      </c>
      <c r="O129" s="15"/>
      <c r="P129" s="15"/>
      <c r="Q129" s="15"/>
      <c r="R129" s="15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17"/>
    </row>
    <row r="130" spans="1:29" ht="33" customHeight="1" x14ac:dyDescent="0.2">
      <c r="A130" s="11">
        <v>46181</v>
      </c>
      <c r="B130" s="11">
        <v>46272</v>
      </c>
      <c r="C130" s="29" t="s">
        <v>11</v>
      </c>
      <c r="D130" s="10" t="s">
        <v>157</v>
      </c>
      <c r="E130" s="8">
        <v>199</v>
      </c>
      <c r="F130" s="9">
        <v>298</v>
      </c>
      <c r="G130" s="24"/>
      <c r="H130" s="15"/>
      <c r="I130" s="15"/>
      <c r="J130" s="15"/>
      <c r="K130" s="24" t="str">
        <f>HYPERLINK("https://www.hrr.mlit.go.jp/hsikou/data/kensetu/199/2981se.pdf","●")</f>
        <v>●</v>
      </c>
      <c r="L130" s="24" t="str">
        <f>HYPERLINK("https://www.hrr.mlit.go.jp/hsikou/data/kensetu/199/2981san.pdf","●")</f>
        <v>●</v>
      </c>
      <c r="M130" s="24" t="str">
        <f>HYPERLINK("https://www.hrr.mlit.go.jp/hsikou/data/kensetu/199/2982se.pdf","●")</f>
        <v>●</v>
      </c>
      <c r="N130" s="24" t="str">
        <f>HYPERLINK("https://www.hrr.mlit.go.jp/hsikou/data/kensetu/199/2982san.pdf","●")</f>
        <v>●</v>
      </c>
      <c r="O130" s="15"/>
      <c r="P130" s="15"/>
      <c r="Q130" s="15"/>
      <c r="R130" s="15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17"/>
    </row>
    <row r="131" spans="1:29" ht="33" customHeight="1" x14ac:dyDescent="0.2">
      <c r="A131" s="11">
        <v>46181</v>
      </c>
      <c r="B131" s="11">
        <v>46272</v>
      </c>
      <c r="C131" s="29" t="s">
        <v>22</v>
      </c>
      <c r="D131" s="10" t="s">
        <v>159</v>
      </c>
      <c r="E131" s="8">
        <v>200</v>
      </c>
      <c r="F131" s="9">
        <v>312</v>
      </c>
      <c r="G131" s="24" t="str">
        <f>HYPERLINK("https://www.hrr.mlit.go.jp/hsikou/data/kensetu/"&amp;$E131&amp;"/"&amp;$F131&amp;"se.pdf","●")</f>
        <v>●</v>
      </c>
      <c r="H131" s="15" t="str">
        <f t="shared" si="6"/>
        <v>●</v>
      </c>
      <c r="I131" s="15"/>
      <c r="J131" s="15"/>
      <c r="K131" s="21"/>
      <c r="L131" s="21"/>
      <c r="M131" s="21"/>
      <c r="N131" s="21"/>
      <c r="O131" s="15"/>
      <c r="P131" s="15"/>
      <c r="Q131" s="15"/>
      <c r="R131" s="15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17"/>
    </row>
  </sheetData>
  <sheetProtection algorithmName="SHA-512" hashValue="nfq7QpMCU0h18TEsy4MphM78TPkN6KDTHKK3dUhGCPfWcyg619tcYgIUKmS1X8JGdiU+5zphdyOrxnjk4xBMxA==" saltValue="CnLb0GCmEDnuy/F+Pq1a8w==" spinCount="100000" sheet="1" formatCells="0" formatRows="0" insertColumns="0" insertRows="0" insertHyperlinks="0" deleteColumns="0" deleteRows="0" sort="0" autoFilter="0" pivotTables="0"/>
  <autoFilter ref="A2:AC131" xr:uid="{79702233-5726-4B64-ACF8-9DD047A98668}">
    <filterColumn colId="6" showButton="0"/>
    <filterColumn colId="8" showButton="0"/>
    <filterColumn colId="10" showButton="0"/>
    <filterColumn colId="12" showButton="0"/>
    <filterColumn colId="14" showButton="0"/>
    <filterColumn colId="16" showButton="0"/>
    <filterColumn colId="18" showButton="0"/>
    <filterColumn colId="20" showButton="0"/>
    <filterColumn colId="22" showButton="0"/>
    <filterColumn colId="24" showButton="0"/>
    <filterColumn colId="26" showButton="0"/>
  </autoFilter>
  <mergeCells count="15">
    <mergeCell ref="A1:A2"/>
    <mergeCell ref="G2:H2"/>
    <mergeCell ref="I2:J2"/>
    <mergeCell ref="D1:D2"/>
    <mergeCell ref="C1:C2"/>
    <mergeCell ref="B1:B2"/>
    <mergeCell ref="K2:L2"/>
    <mergeCell ref="AA2:AB2"/>
    <mergeCell ref="Y2:Z2"/>
    <mergeCell ref="W2:X2"/>
    <mergeCell ref="U2:V2"/>
    <mergeCell ref="M2:N2"/>
    <mergeCell ref="S2:T2"/>
    <mergeCell ref="Q2:R2"/>
    <mergeCell ref="O2:P2"/>
  </mergeCells>
  <phoneticPr fontId="2"/>
  <printOptions horizontalCentered="1"/>
  <pageMargins left="0.19685039370078741" right="0.15748031496062992" top="0.74803149606299213" bottom="0.55118110236220474" header="0.31496062992125984" footer="0.62992125984251968"/>
  <pageSetup paperSize="9" scale="52" fitToHeight="0" orientation="landscape" r:id="rId1"/>
  <headerFooter alignWithMargins="0"/>
  <ignoredErrors>
    <ignoredError sqref="M129:N1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2026-05-04T06:20:30Z</dcterms:created>
  <dcterms:modified xsi:type="dcterms:W3CDTF">2026-06-07T23:43:30Z</dcterms:modified>
</cp:coreProperties>
</file>